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\OneDrive\Desktop\"/>
    </mc:Choice>
  </mc:AlternateContent>
  <xr:revisionPtr revIDLastSave="0" documentId="13_ncr:1_{04E3C94A-654A-4FA9-89E1-EC65ACC6DB3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갑지" sheetId="4" r:id="rId1"/>
    <sheet name="a갑지" sheetId="6" r:id="rId2"/>
    <sheet name="세부견적" sheetId="5" r:id="rId3"/>
    <sheet name="가설공사" sheetId="10" state="hidden" r:id="rId4"/>
    <sheet name="철거공사" sheetId="7" state="hidden" r:id="rId5"/>
    <sheet name="목공사" sheetId="9" state="hidden" r:id="rId6"/>
    <sheet name="금속공사 " sheetId="8" state="hidden" r:id="rId7"/>
    <sheet name="도장공사" sheetId="11" state="hidden" r:id="rId8"/>
    <sheet name="필름공사" sheetId="12" state="hidden" r:id="rId9"/>
    <sheet name="바닥공사" sheetId="13" state="hidden" r:id="rId10"/>
    <sheet name="냉난방공사" sheetId="14" state="hidden" r:id="rId11"/>
    <sheet name="전기공사" sheetId="15" state="hidden" r:id="rId12"/>
    <sheet name="가구공사" sheetId="16" state="hidden" r:id="rId13"/>
    <sheet name="사인공사" sheetId="17" state="hidden" r:id="rId14"/>
    <sheet name="소방공사" sheetId="18" state="hidden" r:id="rId15"/>
    <sheet name="설비공사" sheetId="19" state="hidden" r:id="rId16"/>
    <sheet name="기타공사" sheetId="20" state="hidden" r:id="rId17"/>
    <sheet name="경비" sheetId="21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Fill" localSheetId="1" hidden="1">#REF!</definedName>
    <definedName name="_Fill" hidden="1">#REF!</definedName>
    <definedName name="_xlnm._FilterDatabase" localSheetId="1" hidden="1">a갑지!$D$1:$O$38</definedName>
    <definedName name="_xlnm._FilterDatabase" localSheetId="2" hidden="1">세부견적!$D$3:$O$73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RN2" localSheetId="1">[1]내역서!#REF!</definedName>
    <definedName name="_PRN2">[1]내역서!#REF!</definedName>
    <definedName name="_PRN3" localSheetId="1">[1]내역서!#REF!</definedName>
    <definedName name="_PRN3">[1]내역서!#REF!</definedName>
    <definedName name="_PRN4" localSheetId="1">[1]내역서!#REF!</definedName>
    <definedName name="_PRN4">[1]내역서!#REF!</definedName>
    <definedName name="_PRN6" localSheetId="1">[1]내역서!#REF!</definedName>
    <definedName name="_PRN6">[1]내역서!#REF!</definedName>
    <definedName name="_PRN7" localSheetId="1">[1]내역서!#REF!</definedName>
    <definedName name="_PRN7">[1]내역서!#REF!</definedName>
    <definedName name="_Sort" localSheetId="1" hidden="1">#REF!</definedName>
    <definedName name="_Sort" hidden="1">#REF!</definedName>
    <definedName name="\a" localSheetId="1">[2]SCHE!#REF!</definedName>
    <definedName name="\a">[2]SCHE!#REF!</definedName>
    <definedName name="\b" localSheetId="1">[2]SCHE!#REF!</definedName>
    <definedName name="\b">[2]SCHE!#REF!</definedName>
    <definedName name="\c" localSheetId="1">[2]SCHE!#REF!</definedName>
    <definedName name="\c">[2]SCHE!#REF!</definedName>
    <definedName name="\d" localSheetId="1">[2]SCHE!#REF!</definedName>
    <definedName name="\d">[2]SCHE!#REF!</definedName>
    <definedName name="\s" localSheetId="1">[2]UPRI!#REF!</definedName>
    <definedName name="\s">[2]UPRI!#REF!</definedName>
    <definedName name="a" localSheetId="1">#REF!</definedName>
    <definedName name="a">#REF!</definedName>
    <definedName name="CODE" localSheetId="1">[1]내역서!#REF!</definedName>
    <definedName name="CODE">[1]내역서!#REF!</definedName>
    <definedName name="G" localSheetId="1">'[3] 견적서'!#REF!</definedName>
    <definedName name="G">'[3] 견적서'!#REF!</definedName>
    <definedName name="GADFQREADFGQERDA" localSheetId="1">'[3] 견적서'!#REF!</definedName>
    <definedName name="GADFQREADFGQERDA">'[3] 견적서'!#REF!</definedName>
    <definedName name="hi">[4]XL4Poppy!$A$15</definedName>
    <definedName name="_xlnm.Print_Area" localSheetId="1">a갑지!$D$1:$O$31</definedName>
    <definedName name="_xlnm.Print_Area" localSheetId="12">가구공사!$A$1:$H$16</definedName>
    <definedName name="_xlnm.Print_Area" localSheetId="3">가설공사!$A$1:$H$12</definedName>
    <definedName name="_xlnm.Print_Area" localSheetId="17">경비!$A$1:$H$13</definedName>
    <definedName name="_xlnm.Print_Area" localSheetId="6">'금속공사 '!$A$1:$H$18</definedName>
    <definedName name="_xlnm.Print_Area" localSheetId="16">기타공사!$A$1:$H$15</definedName>
    <definedName name="_xlnm.Print_Area" localSheetId="10">냉난방공사!$A$1:$H$12</definedName>
    <definedName name="_xlnm.Print_Area" localSheetId="7">도장공사!$A$1:$H$13</definedName>
    <definedName name="_xlnm.Print_Area" localSheetId="5">목공사!$A$1:$H$13</definedName>
    <definedName name="_xlnm.Print_Area" localSheetId="9">바닥공사!$A$1:$H$12</definedName>
    <definedName name="_xlnm.Print_Area" localSheetId="13">사인공사!$A$1:$H$13</definedName>
    <definedName name="_xlnm.Print_Area" localSheetId="15">설비공사!$A$1:$H$13</definedName>
    <definedName name="_xlnm.Print_Area" localSheetId="2">세부견적!$D$1:$O$65</definedName>
    <definedName name="_xlnm.Print_Area" localSheetId="14">소방공사!$A$1:$H$13</definedName>
    <definedName name="_xlnm.Print_Area" localSheetId="11">전기공사!$A$1:$H$18</definedName>
    <definedName name="_xlnm.Print_Area" localSheetId="4">철거공사!$A$1:$H$12</definedName>
    <definedName name="_xlnm.Print_Area" localSheetId="8">필름공사!$A$1:$H$12</definedName>
    <definedName name="_xlnm.Print_Area">#REF!</definedName>
    <definedName name="_xlnm.Print_Titles" localSheetId="2">세부견적!$3:$4</definedName>
    <definedName name="_xlnm.Print_Titles">#N/A</definedName>
    <definedName name="가나" localSheetId="1">#REF!</definedName>
    <definedName name="가나">#REF!</definedName>
    <definedName name="갑지" localSheetId="1">'[3] 견적서'!#REF!</definedName>
    <definedName name="갑지">'[3] 견적서'!#REF!</definedName>
    <definedName name="물가">[5]해창정!$AS$4</definedName>
    <definedName name="인상율">[6]외주정비!$X$2</definedName>
    <definedName name="총원명부">[7]총원!$A$1:$N$602</definedName>
    <definedName name="투자계획" localSheetId="1">#REF!</definedName>
    <definedName name="투자계획">#REF!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5" l="1"/>
  <c r="N22" i="5" s="1"/>
  <c r="M58" i="5"/>
  <c r="N58" i="5" s="1"/>
  <c r="J58" i="5"/>
  <c r="M55" i="5"/>
  <c r="N55" i="5" s="1"/>
  <c r="L55" i="5"/>
  <c r="J55" i="5"/>
  <c r="J32" i="5"/>
  <c r="M24" i="5"/>
  <c r="N24" i="5" s="1"/>
  <c r="L24" i="5"/>
  <c r="J24" i="5"/>
  <c r="M25" i="5"/>
  <c r="N25" i="5" s="1"/>
  <c r="L25" i="5"/>
  <c r="J25" i="5"/>
  <c r="J45" i="5" l="1"/>
  <c r="M45" i="5"/>
  <c r="N45" i="5" s="1"/>
  <c r="L45" i="5"/>
  <c r="M23" i="5"/>
  <c r="N23" i="5" s="1"/>
  <c r="L23" i="5"/>
  <c r="J23" i="5"/>
  <c r="L22" i="5"/>
  <c r="J22" i="5"/>
  <c r="P6" i="20"/>
  <c r="P11" i="15"/>
  <c r="P10" i="15"/>
  <c r="P6" i="8"/>
  <c r="P23" i="9"/>
  <c r="P9" i="16"/>
  <c r="P8" i="16"/>
  <c r="L21" i="5"/>
  <c r="M21" i="5"/>
  <c r="N21" i="5" s="1"/>
  <c r="J21" i="5"/>
  <c r="L20" i="5"/>
  <c r="M20" i="5"/>
  <c r="N20" i="5" s="1"/>
  <c r="J20" i="5"/>
  <c r="P12" i="9"/>
  <c r="P13" i="8"/>
  <c r="P15" i="8"/>
  <c r="P4" i="8"/>
  <c r="P10" i="13"/>
  <c r="P9" i="13"/>
  <c r="P8" i="13"/>
  <c r="P8" i="8"/>
  <c r="P16" i="8"/>
  <c r="P7" i="9"/>
  <c r="J46" i="5"/>
  <c r="L46" i="5"/>
  <c r="M46" i="5"/>
  <c r="N46" i="5" s="1"/>
  <c r="M18" i="5"/>
  <c r="N18" i="5" s="1"/>
  <c r="L18" i="5"/>
  <c r="J18" i="5"/>
  <c r="P15" i="15"/>
  <c r="P7" i="13"/>
  <c r="P10" i="7"/>
  <c r="P20" i="9"/>
  <c r="P21" i="9"/>
  <c r="J47" i="5"/>
  <c r="M47" i="5"/>
  <c r="N47" i="5" s="1"/>
  <c r="L47" i="5"/>
  <c r="P7" i="16"/>
  <c r="P6" i="16"/>
  <c r="P19" i="9"/>
  <c r="P9" i="15"/>
  <c r="P16" i="15"/>
  <c r="P3" i="11"/>
  <c r="P4" i="11"/>
  <c r="P8" i="20"/>
  <c r="P9" i="20"/>
  <c r="P10" i="20"/>
  <c r="P7" i="20"/>
  <c r="P13" i="15"/>
  <c r="P14" i="8"/>
  <c r="P3" i="8"/>
  <c r="P24" i="9" l="1"/>
  <c r="P5" i="21" l="1"/>
  <c r="P4" i="21"/>
  <c r="P3" i="21"/>
  <c r="P2" i="21"/>
  <c r="P4" i="20"/>
  <c r="O5" i="20" s="1"/>
  <c r="P5" i="20" s="1"/>
  <c r="P3" i="20"/>
  <c r="P2" i="20"/>
  <c r="P9" i="7"/>
  <c r="P4" i="19"/>
  <c r="P3" i="19"/>
  <c r="P2" i="19"/>
  <c r="P6" i="18"/>
  <c r="P7" i="18"/>
  <c r="P5" i="18"/>
  <c r="P4" i="18"/>
  <c r="P3" i="18"/>
  <c r="P2" i="18"/>
  <c r="P7" i="21" l="1"/>
  <c r="O8" i="21" s="1"/>
  <c r="P8" i="21" s="1"/>
  <c r="P15" i="20"/>
  <c r="P83" i="5"/>
  <c r="P13" i="19"/>
  <c r="P13" i="18"/>
  <c r="P7" i="17"/>
  <c r="P5" i="17"/>
  <c r="P4" i="17"/>
  <c r="P3" i="17"/>
  <c r="P2" i="17"/>
  <c r="P10" i="16"/>
  <c r="P5" i="16"/>
  <c r="P4" i="16"/>
  <c r="P3" i="16"/>
  <c r="P2" i="16"/>
  <c r="P14" i="15"/>
  <c r="P12" i="15"/>
  <c r="P8" i="15"/>
  <c r="P7" i="15"/>
  <c r="P76" i="5" l="1"/>
  <c r="P13" i="17"/>
  <c r="P16" i="16"/>
  <c r="P6" i="15"/>
  <c r="P5" i="15"/>
  <c r="P4" i="15"/>
  <c r="P3" i="15"/>
  <c r="P2" i="15"/>
  <c r="P6" i="14"/>
  <c r="P5" i="14"/>
  <c r="P4" i="14"/>
  <c r="P3" i="14"/>
  <c r="P2" i="14"/>
  <c r="P6" i="13"/>
  <c r="P5" i="13"/>
  <c r="P3" i="13"/>
  <c r="P4" i="13" s="1"/>
  <c r="P2" i="13"/>
  <c r="P8" i="12"/>
  <c r="P7" i="12"/>
  <c r="P6" i="12"/>
  <c r="P5" i="12"/>
  <c r="P3" i="12"/>
  <c r="O4" i="12" s="1"/>
  <c r="P4" i="12" s="1"/>
  <c r="P2" i="12"/>
  <c r="P9" i="11"/>
  <c r="P8" i="11"/>
  <c r="P7" i="11"/>
  <c r="P6" i="11"/>
  <c r="P5" i="11"/>
  <c r="P2" i="11"/>
  <c r="P8" i="10"/>
  <c r="P7" i="10"/>
  <c r="P6" i="10"/>
  <c r="P5" i="10"/>
  <c r="P4" i="10"/>
  <c r="P3" i="10"/>
  <c r="P2" i="10"/>
  <c r="P22" i="9"/>
  <c r="P13" i="9"/>
  <c r="P14" i="9"/>
  <c r="P15" i="9"/>
  <c r="P16" i="9"/>
  <c r="P17" i="9"/>
  <c r="P18" i="9"/>
  <c r="P11" i="9"/>
  <c r="P10" i="9"/>
  <c r="P9" i="9"/>
  <c r="P8" i="9"/>
  <c r="P6" i="9"/>
  <c r="P5" i="9"/>
  <c r="P4" i="9"/>
  <c r="P3" i="9"/>
  <c r="P2" i="9"/>
  <c r="P12" i="8"/>
  <c r="P11" i="8"/>
  <c r="P10" i="8"/>
  <c r="P9" i="8"/>
  <c r="P7" i="8"/>
  <c r="P5" i="8"/>
  <c r="P2" i="8"/>
  <c r="P3" i="7"/>
  <c r="P4" i="7"/>
  <c r="P5" i="7"/>
  <c r="P6" i="7"/>
  <c r="P7" i="7"/>
  <c r="P8" i="7"/>
  <c r="P2" i="7"/>
  <c r="P25" i="9" l="1"/>
  <c r="P18" i="15"/>
  <c r="P12" i="14"/>
  <c r="P12" i="13"/>
  <c r="P12" i="12"/>
  <c r="P13" i="11"/>
  <c r="P18" i="8"/>
  <c r="P12" i="10"/>
  <c r="P12" i="7"/>
  <c r="M32" i="5"/>
  <c r="N32" i="5" s="1"/>
  <c r="L32" i="5"/>
  <c r="H13" i="5"/>
  <c r="L13" i="5" s="1"/>
  <c r="H10" i="5"/>
  <c r="H9" i="5"/>
  <c r="H8" i="5"/>
  <c r="E13" i="6"/>
  <c r="E12" i="6"/>
  <c r="E11" i="6"/>
  <c r="E10" i="6"/>
  <c r="E9" i="6"/>
  <c r="E8" i="6"/>
  <c r="E7" i="6"/>
  <c r="C10" i="4"/>
  <c r="N64" i="5"/>
  <c r="M62" i="5"/>
  <c r="N62" i="5" s="1"/>
  <c r="M63" i="5"/>
  <c r="N63" i="5" s="1"/>
  <c r="L62" i="5"/>
  <c r="L63" i="5"/>
  <c r="L64" i="5"/>
  <c r="J62" i="5"/>
  <c r="J63" i="5"/>
  <c r="J64" i="5"/>
  <c r="M61" i="5"/>
  <c r="N61" i="5" s="1"/>
  <c r="L61" i="5"/>
  <c r="J61" i="5"/>
  <c r="M52" i="5"/>
  <c r="N52" i="5" s="1"/>
  <c r="M53" i="5"/>
  <c r="N53" i="5" s="1"/>
  <c r="M54" i="5"/>
  <c r="N54" i="5" s="1"/>
  <c r="L52" i="5"/>
  <c r="L53" i="5"/>
  <c r="L54" i="5"/>
  <c r="J52" i="5"/>
  <c r="J53" i="5"/>
  <c r="J54" i="5"/>
  <c r="M51" i="5"/>
  <c r="N51" i="5" s="1"/>
  <c r="L51" i="5"/>
  <c r="J51" i="5"/>
  <c r="J48" i="5"/>
  <c r="M48" i="5"/>
  <c r="N48" i="5" s="1"/>
  <c r="L48" i="5"/>
  <c r="J43" i="5"/>
  <c r="J44" i="5"/>
  <c r="L43" i="5"/>
  <c r="L44" i="5"/>
  <c r="M43" i="5"/>
  <c r="N43" i="5" s="1"/>
  <c r="M44" i="5"/>
  <c r="N44" i="5" s="1"/>
  <c r="M40" i="5"/>
  <c r="N40" i="5" s="1"/>
  <c r="M41" i="5"/>
  <c r="N41" i="5" s="1"/>
  <c r="M42" i="5"/>
  <c r="N42" i="5" s="1"/>
  <c r="L40" i="5"/>
  <c r="L41" i="5"/>
  <c r="L42" i="5"/>
  <c r="J40" i="5"/>
  <c r="J41" i="5"/>
  <c r="J42" i="5"/>
  <c r="M39" i="5"/>
  <c r="N39" i="5" s="1"/>
  <c r="L39" i="5"/>
  <c r="J39" i="5"/>
  <c r="M13" i="5"/>
  <c r="L12" i="5"/>
  <c r="M12" i="5"/>
  <c r="N12" i="5" s="1"/>
  <c r="J12" i="5"/>
  <c r="M36" i="5"/>
  <c r="N36" i="5" s="1"/>
  <c r="L36" i="5"/>
  <c r="J36" i="5"/>
  <c r="M35" i="5"/>
  <c r="N35" i="5" s="1"/>
  <c r="L35" i="5"/>
  <c r="J35" i="5"/>
  <c r="J56" i="5" l="1"/>
  <c r="J11" i="6" s="1"/>
  <c r="L56" i="5"/>
  <c r="L11" i="6" s="1"/>
  <c r="N56" i="5"/>
  <c r="N11" i="6" s="1"/>
  <c r="N13" i="5"/>
  <c r="J59" i="5"/>
  <c r="J12" i="6" s="1"/>
  <c r="J65" i="5"/>
  <c r="J13" i="6" s="1"/>
  <c r="L65" i="5"/>
  <c r="L13" i="6" s="1"/>
  <c r="N65" i="5"/>
  <c r="N13" i="6" s="1"/>
  <c r="L59" i="5"/>
  <c r="L12" i="6" s="1"/>
  <c r="N59" i="5"/>
  <c r="N12" i="6" s="1"/>
  <c r="J49" i="5"/>
  <c r="J10" i="6" s="1"/>
  <c r="L49" i="5"/>
  <c r="L10" i="6" s="1"/>
  <c r="N49" i="5"/>
  <c r="N10" i="6" s="1"/>
  <c r="J37" i="5"/>
  <c r="J9" i="6" s="1"/>
  <c r="L37" i="5"/>
  <c r="L9" i="6" s="1"/>
  <c r="N37" i="5"/>
  <c r="N9" i="6" s="1"/>
  <c r="J19" i="5" l="1"/>
  <c r="M19" i="5"/>
  <c r="N19" i="5" s="1"/>
  <c r="L19" i="5"/>
  <c r="M30" i="5"/>
  <c r="N30" i="5" s="1"/>
  <c r="L30" i="5"/>
  <c r="J30" i="5"/>
  <c r="M31" i="5"/>
  <c r="N31" i="5" s="1"/>
  <c r="L31" i="5"/>
  <c r="J31" i="5"/>
  <c r="J33" i="5" l="1"/>
  <c r="J8" i="6" s="1"/>
  <c r="N33" i="5"/>
  <c r="N8" i="6" s="1"/>
  <c r="L33" i="5"/>
  <c r="L8" i="6" s="1"/>
  <c r="J8" i="5" l="1"/>
  <c r="J9" i="5"/>
  <c r="J10" i="5"/>
  <c r="J11" i="5"/>
  <c r="J7" i="5"/>
  <c r="J16" i="5"/>
  <c r="J17" i="5"/>
  <c r="J26" i="5"/>
  <c r="L16" i="5"/>
  <c r="M16" i="5"/>
  <c r="N16" i="5" s="1"/>
  <c r="L17" i="5"/>
  <c r="M17" i="5"/>
  <c r="N17" i="5" s="1"/>
  <c r="L26" i="5"/>
  <c r="M26" i="5"/>
  <c r="N26" i="5" s="1"/>
  <c r="L8" i="5"/>
  <c r="M8" i="5"/>
  <c r="N8" i="5" s="1"/>
  <c r="L9" i="5"/>
  <c r="M9" i="5"/>
  <c r="N9" i="5" s="1"/>
  <c r="L10" i="5"/>
  <c r="M10" i="5"/>
  <c r="N10" i="5" s="1"/>
  <c r="L11" i="5"/>
  <c r="M11" i="5"/>
  <c r="N11" i="5" s="1"/>
  <c r="M7" i="5"/>
  <c r="N7" i="5" s="1"/>
  <c r="L7" i="5"/>
  <c r="J27" i="5" l="1"/>
  <c r="J28" i="5" s="1"/>
  <c r="J7" i="6" s="1"/>
  <c r="L28" i="5"/>
  <c r="L7" i="6" s="1"/>
  <c r="J14" i="5"/>
  <c r="J6" i="6" s="1"/>
  <c r="N14" i="5"/>
  <c r="N6" i="6" s="1"/>
  <c r="L14" i="5"/>
  <c r="L6" i="6" s="1"/>
  <c r="M27" i="5" l="1"/>
  <c r="N27" i="5" s="1"/>
  <c r="N28" i="5" s="1"/>
  <c r="N7" i="6" s="1"/>
  <c r="E6" i="6"/>
  <c r="E5" i="6"/>
  <c r="N27" i="6" l="1"/>
  <c r="J27" i="6"/>
  <c r="E17" i="4" l="1"/>
  <c r="E18" i="4" s="1"/>
  <c r="L27" i="6"/>
  <c r="E23" i="4" s="1"/>
  <c r="E19" i="4" l="1"/>
  <c r="E20" i="4" s="1"/>
  <c r="E22" i="4"/>
  <c r="E29" i="4" s="1"/>
  <c r="E31" i="4" l="1"/>
  <c r="E13" i="4" s="1"/>
  <c r="C13" i="4" s="1"/>
</calcChain>
</file>

<file path=xl/sharedStrings.xml><?xml version="1.0" encoding="utf-8"?>
<sst xmlns="http://schemas.openxmlformats.org/spreadsheetml/2006/main" count="659" uniqueCount="335">
  <si>
    <t>인테리어 공사 표준견적서</t>
    <phoneticPr fontId="3" type="noConversion"/>
  </si>
  <si>
    <t>■공사개요</t>
    <phoneticPr fontId="3" type="noConversion"/>
  </si>
  <si>
    <t>업 체 명</t>
    <phoneticPr fontId="3" type="noConversion"/>
  </si>
  <si>
    <t>주     소</t>
    <phoneticPr fontId="3" type="noConversion"/>
  </si>
  <si>
    <t>평 단 가(원) :</t>
    <phoneticPr fontId="3" type="noConversion"/>
  </si>
  <si>
    <t>아래와 같이 견적서를 제출 합니다.</t>
    <phoneticPr fontId="3" type="noConversion"/>
  </si>
  <si>
    <t>구      분</t>
  </si>
  <si>
    <t>금       액</t>
  </si>
  <si>
    <t>구   성   비</t>
  </si>
  <si>
    <t>비     고</t>
  </si>
  <si>
    <t>설계비 및 이윤</t>
    <phoneticPr fontId="3" type="noConversion"/>
  </si>
  <si>
    <t>고용보험료</t>
    <phoneticPr fontId="3" type="noConversion"/>
  </si>
  <si>
    <t>명칭 및 규격</t>
  </si>
  <si>
    <t>규격</t>
  </si>
  <si>
    <t>단 위</t>
  </si>
  <si>
    <t>수 량</t>
  </si>
  <si>
    <t>단 가</t>
  </si>
  <si>
    <t>금 액</t>
  </si>
  <si>
    <t>식</t>
  </si>
  <si>
    <t>M2</t>
    <phoneticPr fontId="10" type="noConversion"/>
  </si>
  <si>
    <t>소  계</t>
    <phoneticPr fontId="10" type="noConversion"/>
  </si>
  <si>
    <t>대 표 자</t>
    <phoneticPr fontId="3" type="noConversion"/>
  </si>
  <si>
    <t>제  출  일 :</t>
    <phoneticPr fontId="3" type="noConversion"/>
  </si>
  <si>
    <t>사업자등록번호</t>
    <phoneticPr fontId="3" type="noConversion"/>
  </si>
  <si>
    <t>■공사개요</t>
    <phoneticPr fontId="3" type="noConversion"/>
  </si>
  <si>
    <t xml:space="preserve"> </t>
    <phoneticPr fontId="3" type="noConversion"/>
  </si>
  <si>
    <t>전화/팩스</t>
    <phoneticPr fontId="3" type="noConversion"/>
  </si>
  <si>
    <t>공사면적(평) :</t>
    <phoneticPr fontId="3" type="noConversion"/>
  </si>
  <si>
    <t>공  사  금  액 :</t>
    <phoneticPr fontId="3" type="noConversion"/>
  </si>
  <si>
    <t>VAT별도금액</t>
    <phoneticPr fontId="3" type="noConversion"/>
  </si>
  <si>
    <t>NO.</t>
    <phoneticPr fontId="3" type="noConversion"/>
  </si>
  <si>
    <t>기본 공사비</t>
    <phoneticPr fontId="3" type="noConversion"/>
  </si>
  <si>
    <t>공과잡비 및 경비</t>
    <phoneticPr fontId="3" type="noConversion"/>
  </si>
  <si>
    <t xml:space="preserve"> 내부 인테리어 공사비 소계</t>
    <phoneticPr fontId="3" type="noConversion"/>
  </si>
  <si>
    <t>산재보험료</t>
    <phoneticPr fontId="3" type="noConversion"/>
  </si>
  <si>
    <t>(노무비)*3.9%</t>
    <phoneticPr fontId="3" type="noConversion"/>
  </si>
  <si>
    <t>간접공사비 소계</t>
    <phoneticPr fontId="3" type="noConversion"/>
  </si>
  <si>
    <t xml:space="preserve">       합      계(1+2)</t>
    <phoneticPr fontId="3" type="noConversion"/>
  </si>
  <si>
    <t>총      계</t>
    <phoneticPr fontId="3" type="noConversion"/>
  </si>
  <si>
    <t>구분</t>
    <phoneticPr fontId="9" type="noConversion"/>
  </si>
  <si>
    <t>재료비</t>
    <phoneticPr fontId="10" type="noConversion"/>
  </si>
  <si>
    <t>노무비</t>
    <phoneticPr fontId="10" type="noConversion"/>
  </si>
  <si>
    <t>합 계</t>
    <phoneticPr fontId="10" type="noConversion"/>
  </si>
  <si>
    <t>비 고</t>
    <phoneticPr fontId="10" type="noConversion"/>
  </si>
  <si>
    <t>※</t>
    <phoneticPr fontId="10" type="noConversion"/>
  </si>
  <si>
    <t>인테리어공사 집계표</t>
    <phoneticPr fontId="10" type="noConversion"/>
  </si>
  <si>
    <t>A</t>
    <phoneticPr fontId="10" type="noConversion"/>
  </si>
  <si>
    <t>기본 공사비 합계</t>
    <phoneticPr fontId="3" type="noConversion"/>
  </si>
  <si>
    <t>기본 공사비</t>
    <phoneticPr fontId="10" type="noConversion"/>
  </si>
  <si>
    <t>가설공사</t>
    <phoneticPr fontId="10" type="noConversion"/>
  </si>
  <si>
    <t>먹메김</t>
    <phoneticPr fontId="3" type="noConversion"/>
  </si>
  <si>
    <t>㈜이레디자인건축</t>
    <phoneticPr fontId="2" type="noConversion"/>
  </si>
  <si>
    <t>이화림</t>
    <phoneticPr fontId="2" type="noConversion"/>
  </si>
  <si>
    <t>856-81-01304</t>
    <phoneticPr fontId="3" type="noConversion"/>
  </si>
  <si>
    <t>031-791-0433/031-791-043413</t>
    <phoneticPr fontId="2" type="noConversion"/>
  </si>
  <si>
    <t>현장보양 및 정리정돈</t>
    <phoneticPr fontId="3" type="noConversion"/>
  </si>
  <si>
    <t>자재대운반</t>
    <phoneticPr fontId="3" type="noConversion"/>
  </si>
  <si>
    <t>자재양중 및 소운반</t>
    <phoneticPr fontId="3" type="noConversion"/>
  </si>
  <si>
    <t>이동식비계</t>
    <phoneticPr fontId="3" type="noConversion"/>
  </si>
  <si>
    <t>비닐,골판지,공사중현장정리</t>
    <phoneticPr fontId="2" type="noConversion"/>
  </si>
  <si>
    <t>자재입고</t>
    <phoneticPr fontId="3" type="noConversion"/>
  </si>
  <si>
    <t>보통인부</t>
    <phoneticPr fontId="2" type="noConversion"/>
  </si>
  <si>
    <t>PT아시바</t>
    <phoneticPr fontId="2" type="noConversion"/>
  </si>
  <si>
    <t>조</t>
    <phoneticPr fontId="10" type="noConversion"/>
  </si>
  <si>
    <r>
      <t xml:space="preserve"> </t>
    </r>
    <r>
      <rPr>
        <b/>
        <sz val="9"/>
        <rFont val="맑은 고딕"/>
        <family val="3"/>
        <charset val="129"/>
      </rPr>
      <t xml:space="preserve"> </t>
    </r>
    <r>
      <rPr>
        <b/>
        <sz val="9"/>
        <rFont val="맑은 고딕"/>
        <family val="3"/>
        <charset val="129"/>
      </rPr>
      <t>공  사  명 :</t>
    </r>
    <phoneticPr fontId="3" type="noConversion"/>
  </si>
  <si>
    <t>경기도 하남시 미사강변대로76, 308호</t>
    <phoneticPr fontId="2" type="noConversion"/>
  </si>
  <si>
    <t>M2</t>
  </si>
  <si>
    <t>EA</t>
  </si>
  <si>
    <t>준공청소</t>
    <phoneticPr fontId="2" type="noConversion"/>
  </si>
  <si>
    <t>별도공사</t>
    <phoneticPr fontId="2" type="noConversion"/>
  </si>
  <si>
    <t>사인공사</t>
    <phoneticPr fontId="2" type="noConversion"/>
  </si>
  <si>
    <t>(노무비)*1.85%</t>
    <phoneticPr fontId="3" type="noConversion"/>
  </si>
  <si>
    <t>전기공사</t>
    <phoneticPr fontId="2" type="noConversion"/>
  </si>
  <si>
    <t>목재틀</t>
    <phoneticPr fontId="2" type="noConversion"/>
  </si>
  <si>
    <t>30*70</t>
    <phoneticPr fontId="2" type="noConversion"/>
  </si>
  <si>
    <t>걸레받이+몰딩</t>
    <phoneticPr fontId="2" type="noConversion"/>
  </si>
  <si>
    <t>M</t>
    <phoneticPr fontId="2" type="noConversion"/>
  </si>
  <si>
    <t>식</t>
    <phoneticPr fontId="2" type="noConversion"/>
  </si>
  <si>
    <t xml:space="preserve"> 귀중</t>
    <phoneticPr fontId="2" type="noConversion"/>
  </si>
  <si>
    <t>목공사</t>
    <phoneticPr fontId="2" type="noConversion"/>
  </si>
  <si>
    <t>석고9T(1겹)</t>
    <phoneticPr fontId="2" type="noConversion"/>
  </si>
  <si>
    <t>석고9T(2겹)</t>
    <phoneticPr fontId="2" type="noConversion"/>
  </si>
  <si>
    <t>M2</t>
    <phoneticPr fontId="2" type="noConversion"/>
  </si>
  <si>
    <t>잡철물</t>
    <phoneticPr fontId="2" type="noConversion"/>
  </si>
  <si>
    <t>타카핀,본드.,운임</t>
    <phoneticPr fontId="2" type="noConversion"/>
  </si>
  <si>
    <t xml:space="preserve"> </t>
    <phoneticPr fontId="2" type="noConversion"/>
  </si>
  <si>
    <t>강화유리</t>
    <phoneticPr fontId="2" type="noConversion"/>
  </si>
  <si>
    <t>자평</t>
    <phoneticPr fontId="2" type="noConversion"/>
  </si>
  <si>
    <t>EA</t>
    <phoneticPr fontId="2" type="noConversion"/>
  </si>
  <si>
    <t>자동문</t>
    <phoneticPr fontId="2" type="noConversion"/>
  </si>
  <si>
    <t>양개형</t>
    <phoneticPr fontId="2" type="noConversion"/>
  </si>
  <si>
    <t>도장공사</t>
    <phoneticPr fontId="2" type="noConversion"/>
  </si>
  <si>
    <t>수성도장</t>
    <phoneticPr fontId="2" type="noConversion"/>
  </si>
  <si>
    <t>퍼티</t>
    <phoneticPr fontId="2" type="noConversion"/>
  </si>
  <si>
    <t>삼화페인트(롤러시공)2회</t>
    <phoneticPr fontId="2" type="noConversion"/>
  </si>
  <si>
    <t>현대보닥(방염)</t>
    <phoneticPr fontId="2" type="noConversion"/>
  </si>
  <si>
    <t>퍼티및샌딩</t>
    <phoneticPr fontId="2" type="noConversion"/>
  </si>
  <si>
    <t>데코타일</t>
    <phoneticPr fontId="2" type="noConversion"/>
  </si>
  <si>
    <t>서브덕트</t>
    <phoneticPr fontId="2" type="noConversion"/>
  </si>
  <si>
    <t>폐기물</t>
    <phoneticPr fontId="2" type="noConversion"/>
  </si>
  <si>
    <t>1T</t>
    <phoneticPr fontId="2" type="noConversion"/>
  </si>
  <si>
    <t>대</t>
    <phoneticPr fontId="2" type="noConversion"/>
  </si>
  <si>
    <t>입배선작업</t>
    <phoneticPr fontId="2" type="noConversion"/>
  </si>
  <si>
    <t>콘센트취부</t>
    <phoneticPr fontId="2" type="noConversion"/>
  </si>
  <si>
    <t>스위치취부</t>
    <phoneticPr fontId="2" type="noConversion"/>
  </si>
  <si>
    <t>르그랑</t>
    <phoneticPr fontId="2" type="noConversion"/>
  </si>
  <si>
    <t>팬던트</t>
    <phoneticPr fontId="2" type="noConversion"/>
  </si>
  <si>
    <t>6인치매입등</t>
    <phoneticPr fontId="2" type="noConversion"/>
  </si>
  <si>
    <t>3인치매입등</t>
    <phoneticPr fontId="2" type="noConversion"/>
  </si>
  <si>
    <t>레일</t>
    <phoneticPr fontId="2" type="noConversion"/>
  </si>
  <si>
    <t>등기구취부</t>
    <phoneticPr fontId="2" type="noConversion"/>
  </si>
  <si>
    <t>가구공사</t>
    <phoneticPr fontId="2" type="noConversion"/>
  </si>
  <si>
    <t>싱크대(도어:PET/상판:인조석)</t>
    <phoneticPr fontId="2" type="noConversion"/>
  </si>
  <si>
    <t>하부장</t>
    <phoneticPr fontId="2" type="noConversion"/>
  </si>
  <si>
    <t>상부장</t>
    <phoneticPr fontId="2" type="noConversion"/>
  </si>
  <si>
    <t>중간알판</t>
    <phoneticPr fontId="2" type="noConversion"/>
  </si>
  <si>
    <t>자당</t>
    <phoneticPr fontId="2" type="noConversion"/>
  </si>
  <si>
    <t>기본수전포함</t>
    <phoneticPr fontId="2" type="noConversion"/>
  </si>
  <si>
    <t>인</t>
    <phoneticPr fontId="2" type="noConversion"/>
  </si>
  <si>
    <t>안개시트</t>
    <phoneticPr fontId="2" type="noConversion"/>
  </si>
  <si>
    <t>아크릴스카시</t>
    <phoneticPr fontId="2" type="noConversion"/>
  </si>
  <si>
    <t>10T</t>
    <phoneticPr fontId="2" type="noConversion"/>
  </si>
  <si>
    <t>인건비</t>
    <phoneticPr fontId="2" type="noConversion"/>
  </si>
  <si>
    <t>설비공사</t>
    <phoneticPr fontId="2" type="noConversion"/>
  </si>
  <si>
    <t>순간온수기</t>
    <phoneticPr fontId="2" type="noConversion"/>
  </si>
  <si>
    <t>30L</t>
    <phoneticPr fontId="2" type="noConversion"/>
  </si>
  <si>
    <t>B</t>
    <phoneticPr fontId="2" type="noConversion"/>
  </si>
  <si>
    <t>마무리폐기물</t>
    <phoneticPr fontId="2" type="noConversion"/>
  </si>
  <si>
    <t>칼라유리</t>
    <phoneticPr fontId="2" type="noConversion"/>
  </si>
  <si>
    <t>천정철거</t>
    <phoneticPr fontId="2" type="noConversion"/>
  </si>
  <si>
    <t>테라코트</t>
    <phoneticPr fontId="2" type="noConversion"/>
  </si>
  <si>
    <t>주출입구</t>
    <phoneticPr fontId="2" type="noConversion"/>
  </si>
  <si>
    <t>항목</t>
    <phoneticPr fontId="2" type="noConversion"/>
  </si>
  <si>
    <t>사이즈</t>
    <phoneticPr fontId="2" type="noConversion"/>
  </si>
  <si>
    <t>수량</t>
    <phoneticPr fontId="2" type="noConversion"/>
  </si>
  <si>
    <t>단위</t>
    <phoneticPr fontId="2" type="noConversion"/>
  </si>
  <si>
    <t>단가</t>
    <phoneticPr fontId="2" type="noConversion"/>
  </si>
  <si>
    <t>1600*2400</t>
    <phoneticPr fontId="2" type="noConversion"/>
  </si>
  <si>
    <t>ea</t>
    <phoneticPr fontId="2" type="noConversion"/>
  </si>
  <si>
    <t>비고</t>
    <phoneticPr fontId="2" type="noConversion"/>
  </si>
  <si>
    <t>갈바후레임</t>
    <phoneticPr fontId="2" type="noConversion"/>
  </si>
  <si>
    <t>60*30</t>
    <phoneticPr fontId="2" type="noConversion"/>
  </si>
  <si>
    <t>m</t>
    <phoneticPr fontId="2" type="noConversion"/>
  </si>
  <si>
    <t>15*10</t>
    <phoneticPr fontId="2" type="noConversion"/>
  </si>
  <si>
    <t>10mm</t>
    <phoneticPr fontId="2" type="noConversion"/>
  </si>
  <si>
    <t>5mm</t>
    <phoneticPr fontId="2" type="noConversion"/>
  </si>
  <si>
    <t>강화도어</t>
    <phoneticPr fontId="2" type="noConversion"/>
  </si>
  <si>
    <t>900*2100</t>
    <phoneticPr fontId="2" type="noConversion"/>
  </si>
  <si>
    <t>힌지부속포함</t>
    <phoneticPr fontId="2" type="noConversion"/>
  </si>
  <si>
    <t>펜트레이</t>
    <phoneticPr fontId="2" type="noConversion"/>
  </si>
  <si>
    <t>합    계</t>
    <phoneticPr fontId="2" type="noConversion"/>
  </si>
  <si>
    <t>합   계</t>
    <phoneticPr fontId="2" type="noConversion"/>
  </si>
  <si>
    <t>기공</t>
    <phoneticPr fontId="2" type="noConversion"/>
  </si>
  <si>
    <t>식대포함</t>
    <phoneticPr fontId="2" type="noConversion"/>
  </si>
  <si>
    <t>1톤</t>
    <phoneticPr fontId="2" type="noConversion"/>
  </si>
  <si>
    <t>2톤</t>
    <phoneticPr fontId="2" type="noConversion"/>
  </si>
  <si>
    <t>현장보양</t>
    <phoneticPr fontId="2" type="noConversion"/>
  </si>
  <si>
    <t>바닥미장</t>
    <phoneticPr fontId="2" type="noConversion"/>
  </si>
  <si>
    <t>기계품</t>
    <phoneticPr fontId="2" type="noConversion"/>
  </si>
  <si>
    <t>일</t>
    <phoneticPr fontId="2" type="noConversion"/>
  </si>
  <si>
    <t>목자재</t>
    <phoneticPr fontId="2" type="noConversion"/>
  </si>
  <si>
    <t>투바이</t>
    <phoneticPr fontId="2" type="noConversion"/>
  </si>
  <si>
    <t>각재</t>
    <phoneticPr fontId="2" type="noConversion"/>
  </si>
  <si>
    <t>석고보드1PLY</t>
    <phoneticPr fontId="2" type="noConversion"/>
  </si>
  <si>
    <t>석고보드2PLY</t>
    <phoneticPr fontId="2" type="noConversion"/>
  </si>
  <si>
    <t>MDF9MM</t>
    <phoneticPr fontId="2" type="noConversion"/>
  </si>
  <si>
    <t>MDF12MM</t>
    <phoneticPr fontId="2" type="noConversion"/>
  </si>
  <si>
    <t>MDF15MM</t>
    <phoneticPr fontId="2" type="noConversion"/>
  </si>
  <si>
    <t>MDF18MM</t>
    <phoneticPr fontId="2" type="noConversion"/>
  </si>
  <si>
    <t>합판3MM</t>
    <phoneticPr fontId="2" type="noConversion"/>
  </si>
  <si>
    <t>합판5MM</t>
    <phoneticPr fontId="2" type="noConversion"/>
  </si>
  <si>
    <t>합판9MM</t>
    <phoneticPr fontId="2" type="noConversion"/>
  </si>
  <si>
    <t>합판12MM</t>
    <phoneticPr fontId="2" type="noConversion"/>
  </si>
  <si>
    <t>합판15MM</t>
    <phoneticPr fontId="2" type="noConversion"/>
  </si>
  <si>
    <t>합판18MM</t>
    <phoneticPr fontId="2" type="noConversion"/>
  </si>
  <si>
    <t>부자재</t>
    <phoneticPr fontId="2" type="noConversion"/>
  </si>
  <si>
    <t>운송비</t>
    <phoneticPr fontId="2" type="noConversion"/>
  </si>
  <si>
    <t>현장정리</t>
    <phoneticPr fontId="2" type="noConversion"/>
  </si>
  <si>
    <t>2.5턴</t>
    <phoneticPr fontId="2" type="noConversion"/>
  </si>
  <si>
    <t>입주청소</t>
    <phoneticPr fontId="2" type="noConversion"/>
  </si>
  <si>
    <t>평당</t>
    <phoneticPr fontId="2" type="noConversion"/>
  </si>
  <si>
    <t>수성</t>
    <phoneticPr fontId="2" type="noConversion"/>
  </si>
  <si>
    <t>롤러시공</t>
    <phoneticPr fontId="2" type="noConversion"/>
  </si>
  <si>
    <t>m2</t>
    <phoneticPr fontId="2" type="noConversion"/>
  </si>
  <si>
    <t>유성</t>
    <phoneticPr fontId="2" type="noConversion"/>
  </si>
  <si>
    <t>자재</t>
    <phoneticPr fontId="2" type="noConversion"/>
  </si>
  <si>
    <t>자재비10%</t>
    <phoneticPr fontId="2" type="noConversion"/>
  </si>
  <si>
    <t>유성데코타일</t>
    <phoneticPr fontId="2" type="noConversion"/>
  </si>
  <si>
    <t>경비</t>
    <phoneticPr fontId="2" type="noConversion"/>
  </si>
  <si>
    <t>샌딩</t>
    <phoneticPr fontId="2" type="noConversion"/>
  </si>
  <si>
    <t>재료분리대</t>
    <phoneticPr fontId="2" type="noConversion"/>
  </si>
  <si>
    <t>실리콘</t>
    <phoneticPr fontId="2" type="noConversion"/>
  </si>
  <si>
    <t>에어컨</t>
    <phoneticPr fontId="2" type="noConversion"/>
  </si>
  <si>
    <t>이전설치</t>
    <phoneticPr fontId="2" type="noConversion"/>
  </si>
  <si>
    <t>전기</t>
    <phoneticPr fontId="2" type="noConversion"/>
  </si>
  <si>
    <t>전공</t>
    <phoneticPr fontId="2" type="noConversion"/>
  </si>
  <si>
    <t>전선</t>
    <phoneticPr fontId="2" type="noConversion"/>
  </si>
  <si>
    <t>타</t>
    <phoneticPr fontId="2" type="noConversion"/>
  </si>
  <si>
    <t>전선관</t>
    <phoneticPr fontId="2" type="noConversion"/>
  </si>
  <si>
    <t>난연16</t>
    <phoneticPr fontId="2" type="noConversion"/>
  </si>
  <si>
    <t>면광조명</t>
    <phoneticPr fontId="2" type="noConversion"/>
  </si>
  <si>
    <t>300*1200</t>
    <phoneticPr fontId="2" type="noConversion"/>
  </si>
  <si>
    <t>SMPS</t>
    <phoneticPr fontId="2" type="noConversion"/>
  </si>
  <si>
    <t>가구</t>
    <phoneticPr fontId="2" type="noConversion"/>
  </si>
  <si>
    <t>싱크대</t>
    <phoneticPr fontId="2" type="noConversion"/>
  </si>
  <si>
    <t>EP판</t>
    <phoneticPr fontId="2" type="noConversion"/>
  </si>
  <si>
    <t>인조대리석</t>
    <phoneticPr fontId="2" type="noConversion"/>
  </si>
  <si>
    <t>설치비</t>
    <phoneticPr fontId="2" type="noConversion"/>
  </si>
  <si>
    <t>사인</t>
    <phoneticPr fontId="2" type="noConversion"/>
  </si>
  <si>
    <t>도장</t>
    <phoneticPr fontId="2" type="noConversion"/>
  </si>
  <si>
    <t>소방</t>
    <phoneticPr fontId="2" type="noConversion"/>
  </si>
  <si>
    <t>조공</t>
    <phoneticPr fontId="2" type="noConversion"/>
  </si>
  <si>
    <t>헤드이설</t>
    <phoneticPr fontId="2" type="noConversion"/>
  </si>
  <si>
    <t>헤드신설</t>
    <phoneticPr fontId="2" type="noConversion"/>
  </si>
  <si>
    <t>헤드 상향식변경</t>
    <phoneticPr fontId="2" type="noConversion"/>
  </si>
  <si>
    <t>설비</t>
    <phoneticPr fontId="2" type="noConversion"/>
  </si>
  <si>
    <t>수도배관이설</t>
    <phoneticPr fontId="2" type="noConversion"/>
  </si>
  <si>
    <t>벽체철거</t>
    <phoneticPr fontId="2" type="noConversion"/>
  </si>
  <si>
    <t>바닥컷팅</t>
    <phoneticPr fontId="2" type="noConversion"/>
  </si>
  <si>
    <t>식대</t>
    <phoneticPr fontId="2" type="noConversion"/>
  </si>
  <si>
    <t>음료</t>
    <phoneticPr fontId="2" type="noConversion"/>
  </si>
  <si>
    <t>주유</t>
    <phoneticPr fontId="2" type="noConversion"/>
  </si>
  <si>
    <t>공사일수</t>
    <phoneticPr fontId="2" type="noConversion"/>
  </si>
  <si>
    <t>합계</t>
    <phoneticPr fontId="2" type="noConversion"/>
  </si>
  <si>
    <t>◆.결제조건 = 계약시30% ,목공사완료시 50%,공사준공시20%</t>
    <phoneticPr fontId="2" type="noConversion"/>
  </si>
  <si>
    <t>목도어</t>
    <phoneticPr fontId="2" type="noConversion"/>
  </si>
  <si>
    <t>2400*2200</t>
    <phoneticPr fontId="2" type="noConversion"/>
  </si>
  <si>
    <t>(편계형)</t>
    <phoneticPr fontId="2" type="noConversion"/>
  </si>
  <si>
    <t>라인펜던트</t>
    <phoneticPr fontId="2" type="noConversion"/>
  </si>
  <si>
    <t>레이스웨이</t>
    <phoneticPr fontId="2" type="noConversion"/>
  </si>
  <si>
    <t>배수이설</t>
    <phoneticPr fontId="2" type="noConversion"/>
  </si>
  <si>
    <t>알미늄블라인드</t>
    <phoneticPr fontId="2" type="noConversion"/>
  </si>
  <si>
    <t>수성뿜칠</t>
    <phoneticPr fontId="2" type="noConversion"/>
  </si>
  <si>
    <t>led bar</t>
    <phoneticPr fontId="2" type="noConversion"/>
  </si>
  <si>
    <t>벽등</t>
    <phoneticPr fontId="2" type="noConversion"/>
  </si>
  <si>
    <t>매입찬넬</t>
    <phoneticPr fontId="2" type="noConversion"/>
  </si>
  <si>
    <t>진열장하부장</t>
    <phoneticPr fontId="2" type="noConversion"/>
  </si>
  <si>
    <t>회의테이블</t>
    <phoneticPr fontId="2" type="noConversion"/>
  </si>
  <si>
    <t>3000*1000</t>
    <phoneticPr fontId="2" type="noConversion"/>
  </si>
  <si>
    <t>마이톤</t>
    <phoneticPr fontId="2" type="noConversion"/>
  </si>
  <si>
    <t>걸레받이</t>
    <phoneticPr fontId="2" type="noConversion"/>
  </si>
  <si>
    <t>타카핀,본드</t>
    <phoneticPr fontId="2" type="noConversion"/>
  </si>
  <si>
    <t>방화문타공</t>
    <phoneticPr fontId="2" type="noConversion"/>
  </si>
  <si>
    <t>효성카펫타일</t>
    <phoneticPr fontId="2" type="noConversion"/>
  </si>
  <si>
    <t>T5간접</t>
    <phoneticPr fontId="2" type="noConversion"/>
  </si>
  <si>
    <t>기존등 이설포함</t>
    <phoneticPr fontId="2" type="noConversion"/>
  </si>
  <si>
    <t>부분</t>
    <phoneticPr fontId="2" type="noConversion"/>
  </si>
  <si>
    <t>신규벽체및부분보수</t>
    <phoneticPr fontId="2" type="noConversion"/>
  </si>
  <si>
    <t>벽체</t>
    <phoneticPr fontId="2" type="noConversion"/>
  </si>
  <si>
    <t>서스헤어라인</t>
    <phoneticPr fontId="2" type="noConversion"/>
  </si>
  <si>
    <t>서스 원판 24만원</t>
    <phoneticPr fontId="2" type="noConversion"/>
  </si>
  <si>
    <t xml:space="preserve">신규벽체 </t>
    <phoneticPr fontId="2" type="noConversion"/>
  </si>
  <si>
    <t>타일공사</t>
    <phoneticPr fontId="2" type="noConversion"/>
  </si>
  <si>
    <t>모자이크타일</t>
    <phoneticPr fontId="2" type="noConversion"/>
  </si>
  <si>
    <t>시공비</t>
    <phoneticPr fontId="2" type="noConversion"/>
  </si>
  <si>
    <t>75*30</t>
    <phoneticPr fontId="2" type="noConversion"/>
  </si>
  <si>
    <t>방염롤스크린</t>
    <phoneticPr fontId="2" type="noConversion"/>
  </si>
  <si>
    <t>1000*2400</t>
    <phoneticPr fontId="2" type="noConversion"/>
  </si>
  <si>
    <t>석고보드 취부(벽체)</t>
    <phoneticPr fontId="2" type="noConversion"/>
  </si>
  <si>
    <t>전체입배선작업시</t>
    <phoneticPr fontId="2" type="noConversion"/>
  </si>
  <si>
    <t>CNC</t>
    <phoneticPr fontId="2" type="noConversion"/>
  </si>
  <si>
    <t>파사드 CNC</t>
    <phoneticPr fontId="2" type="noConversion"/>
  </si>
  <si>
    <t>업무공간</t>
    <phoneticPr fontId="2" type="noConversion"/>
  </si>
  <si>
    <t>곡면벽체</t>
    <phoneticPr fontId="2" type="noConversion"/>
  </si>
  <si>
    <t>오징어합판</t>
    <phoneticPr fontId="2" type="noConversion"/>
  </si>
  <si>
    <t>MDF/합판</t>
    <phoneticPr fontId="2" type="noConversion"/>
  </si>
  <si>
    <t>M당</t>
    <phoneticPr fontId="2" type="noConversion"/>
  </si>
  <si>
    <t>키큰장</t>
    <phoneticPr fontId="2" type="noConversion"/>
  </si>
  <si>
    <t>오픈타입</t>
    <phoneticPr fontId="2" type="noConversion"/>
  </si>
  <si>
    <t>도어타입</t>
    <phoneticPr fontId="2" type="noConversion"/>
  </si>
  <si>
    <t>카페,파사드</t>
    <phoneticPr fontId="2" type="noConversion"/>
  </si>
  <si>
    <t>오픈수납장</t>
    <phoneticPr fontId="2" type="noConversion"/>
  </si>
  <si>
    <t>문틀/파사드</t>
    <phoneticPr fontId="2" type="noConversion"/>
  </si>
  <si>
    <t>화단박스 조성</t>
    <phoneticPr fontId="2" type="noConversion"/>
  </si>
  <si>
    <t>합판보강</t>
    <phoneticPr fontId="2" type="noConversion"/>
  </si>
  <si>
    <t>점검구</t>
    <phoneticPr fontId="2" type="noConversion"/>
  </si>
  <si>
    <t>마이너스몰딩</t>
    <phoneticPr fontId="2" type="noConversion"/>
  </si>
  <si>
    <t>파사드/어에컨박스보강</t>
    <phoneticPr fontId="2" type="noConversion"/>
  </si>
  <si>
    <t>SUS후레임</t>
    <phoneticPr fontId="2" type="noConversion"/>
  </si>
  <si>
    <t>전체벽체</t>
    <phoneticPr fontId="2" type="noConversion"/>
  </si>
  <si>
    <t>카페</t>
    <phoneticPr fontId="2" type="noConversion"/>
  </si>
  <si>
    <t>레일용T7</t>
    <phoneticPr fontId="2" type="noConversion"/>
  </si>
  <si>
    <t>스크린루버</t>
    <phoneticPr fontId="2" type="noConversion"/>
  </si>
  <si>
    <t xml:space="preserve">M </t>
    <phoneticPr fontId="2" type="noConversion"/>
  </si>
  <si>
    <t>시공및양중</t>
    <phoneticPr fontId="2" type="noConversion"/>
  </si>
  <si>
    <t>벽체,천정</t>
    <phoneticPr fontId="2" type="noConversion"/>
  </si>
  <si>
    <t>시스템이어컨</t>
    <phoneticPr fontId="2" type="noConversion"/>
  </si>
  <si>
    <t>냉난방 천형 6평형</t>
    <phoneticPr fontId="2" type="noConversion"/>
  </si>
  <si>
    <t>50평이상 평단가 적용</t>
    <phoneticPr fontId="2" type="noConversion"/>
  </si>
  <si>
    <t>잡지서가(조명형)</t>
    <phoneticPr fontId="2" type="noConversion"/>
  </si>
  <si>
    <t>식</t>
    <phoneticPr fontId="2" type="noConversion"/>
  </si>
  <si>
    <t>파사드/오픈장/도어</t>
    <phoneticPr fontId="2" type="noConversion"/>
  </si>
  <si>
    <t>3인치매입등회전</t>
    <phoneticPr fontId="2" type="noConversion"/>
  </si>
  <si>
    <t>수도설치</t>
    <phoneticPr fontId="2" type="noConversion"/>
  </si>
  <si>
    <t>배수펌프설치</t>
    <phoneticPr fontId="2" type="noConversion"/>
  </si>
  <si>
    <t>플렌테리아박스제작(내부출입구옆)</t>
    <phoneticPr fontId="2" type="noConversion"/>
  </si>
  <si>
    <t>히든 창고 도어</t>
    <phoneticPr fontId="2" type="noConversion"/>
  </si>
  <si>
    <t>2인치 COB "</t>
    <phoneticPr fontId="2" type="noConversion"/>
  </si>
  <si>
    <t>3인치 매입등</t>
    <phoneticPr fontId="2" type="noConversion"/>
  </si>
  <si>
    <t>수장공사</t>
    <phoneticPr fontId="2" type="noConversion"/>
  </si>
  <si>
    <t>인테리어 필름</t>
    <phoneticPr fontId="2" type="noConversion"/>
  </si>
  <si>
    <t xml:space="preserve">발주처 협의 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</si>
  <si>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</si>
  <si>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</si>
  <si>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</si>
  <si>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</si>
  <si>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</si>
  <si>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</si>
  <si>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</si>
  <si>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</si>
  <si>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싱크대 현장설치 인건비</t>
    <phoneticPr fontId="2" type="noConversion"/>
  </si>
  <si>
    <t>아치칸막이벽체제작</t>
    <phoneticPr fontId="2" type="noConversion"/>
  </si>
  <si>
    <t>식</t>
    <phoneticPr fontId="2" type="noConversion"/>
  </si>
  <si>
    <t>파사드제작설치(플렌테리아박스포함)</t>
    <phoneticPr fontId="2" type="noConversion"/>
  </si>
  <si>
    <t>석고보드 취부(천정보수)</t>
    <phoneticPr fontId="2" type="noConversion"/>
  </si>
  <si>
    <t>스터코도장(파사드)</t>
    <phoneticPr fontId="2" type="noConversion"/>
  </si>
  <si>
    <t>무늬목 바 테이블</t>
    <phoneticPr fontId="2" type="noConversion"/>
  </si>
  <si>
    <t>1600*500*750</t>
    <phoneticPr fontId="2" type="noConversion"/>
  </si>
  <si>
    <t>EA</t>
    <phoneticPr fontId="2" type="noConversion"/>
  </si>
  <si>
    <t>콘센트포함</t>
    <phoneticPr fontId="2" type="noConversion"/>
  </si>
  <si>
    <t>파사드 로고 문구</t>
    <phoneticPr fontId="2" type="noConversion"/>
  </si>
  <si>
    <t>내역서에 없는부분</t>
    <phoneticPr fontId="2" type="noConversion"/>
  </si>
  <si>
    <t>꿈의숲해링턴플레이스 회의실및 북카페 인테리어공사</t>
    <phoneticPr fontId="2" type="noConversion"/>
  </si>
  <si>
    <t>2026-   -</t>
    <phoneticPr fontId="2" type="noConversion"/>
  </si>
  <si>
    <t>북카페 공사 산출내역서</t>
    <phoneticPr fontId="2" type="noConversion"/>
  </si>
  <si>
    <t>프레임포함(900*1200)</t>
    <phoneticPr fontId="2" type="noConversion"/>
  </si>
  <si>
    <t>MDF/합판(2480*2570*300)</t>
    <phoneticPr fontId="2" type="noConversion"/>
  </si>
  <si>
    <t>10265*2570</t>
    <phoneticPr fontId="2" type="noConversion"/>
  </si>
  <si>
    <t>등기구(바테이블)</t>
    <phoneticPr fontId="2" type="noConversion"/>
  </si>
  <si>
    <t>등기구(내부천장)</t>
    <phoneticPr fontId="2" type="noConversion"/>
  </si>
  <si>
    <t>등기구(내부천장, 파샤드)</t>
    <phoneticPr fontId="2" type="noConversion"/>
  </si>
  <si>
    <t>등기구(씽크대, 키오스크)</t>
    <phoneticPr fontId="2" type="noConversion"/>
  </si>
  <si>
    <t>등기구(씽크대하부, 벽체쪽)</t>
    <phoneticPr fontId="2" type="noConversion"/>
  </si>
  <si>
    <t>등기구(파샤드)</t>
    <phoneticPr fontId="2" type="noConversion"/>
  </si>
  <si>
    <t>(W2200*H2400*D600)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</si>
</sst>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yyyy&quot;년&quot;\ m&quot;월&quot;\ d&quot;일&quot;;@"/>
    <numFmt numFmtId="177" formatCode="0.0_ "/>
    <numFmt numFmtId="178" formatCode="#,##0_);[Red]\(#,##0\)"/>
    <numFmt numFmtId="179" formatCode="[DBNum4]&quot;일금&quot;\ \ [$-412]General&quot;   원정&quot;"/>
    <numFmt numFmtId="180" formatCode="\(#,##0\ &quot;원정&quot;\)"/>
    <numFmt numFmtId="181" formatCode="_-* #,##0_-;\-* #,##0_-;_-* &quot;-&quot;??_-;_-@_-"/>
    <numFmt numFmtId="182" formatCode="#,##0_ "/>
  </numFmts>
  <fonts count="4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8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8"/>
      <color indexed="10"/>
      <name val="맑은 고딕"/>
      <family val="3"/>
      <charset val="129"/>
    </font>
    <font>
      <b/>
      <sz val="8"/>
      <name val="맑은 고딕"/>
      <family val="3"/>
      <charset val="129"/>
    </font>
    <font>
      <b/>
      <sz val="24"/>
      <color indexed="9"/>
      <name val="맑은 고딕"/>
      <family val="3"/>
      <charset val="129"/>
    </font>
    <font>
      <sz val="24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9"/>
      <color indexed="30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8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</font>
    <font>
      <sz val="14"/>
      <color theme="1"/>
      <name val="HY견고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41" fontId="1" fillId="0" borderId="0" applyFont="0" applyFill="0" applyBorder="0" applyAlignment="0" applyProtection="0">
      <alignment vertical="center"/>
    </xf>
  </cellStyleXfs>
  <cellXfs count="342">
    <xf numFmtId="0" fontId="0" fillId="0" borderId="0" xfId="0">
      <alignment vertical="center"/>
    </xf>
    <xf numFmtId="0" fontId="4" fillId="0" borderId="0" xfId="3">
      <alignment vertical="center"/>
    </xf>
    <xf numFmtId="0" fontId="4" fillId="7" borderId="0" xfId="3" applyFill="1">
      <alignment vertical="center"/>
    </xf>
    <xf numFmtId="0" fontId="3" fillId="0" borderId="32" xfId="5" applyFont="1" applyBorder="1" applyAlignment="1">
      <alignment horizontal="center" vertical="center"/>
    </xf>
    <xf numFmtId="0" fontId="3" fillId="0" borderId="32" xfId="6" applyFont="1" applyBorder="1" applyAlignment="1">
      <alignment horizontal="center" vertical="center" shrinkToFit="1"/>
    </xf>
    <xf numFmtId="43" fontId="3" fillId="0" borderId="32" xfId="5" applyNumberFormat="1" applyFont="1" applyBorder="1" applyAlignment="1">
      <alignment vertical="center"/>
    </xf>
    <xf numFmtId="41" fontId="3" fillId="0" borderId="32" xfId="5" applyNumberFormat="1" applyFont="1" applyBorder="1" applyAlignment="1" applyProtection="1">
      <alignment vertical="center"/>
      <protection locked="0"/>
    </xf>
    <xf numFmtId="41" fontId="3" fillId="0" borderId="32" xfId="5" applyNumberFormat="1" applyFont="1" applyBorder="1" applyAlignment="1">
      <alignment vertical="center"/>
    </xf>
    <xf numFmtId="3" fontId="11" fillId="0" borderId="32" xfId="5" applyNumberFormat="1" applyFont="1" applyBorder="1" applyAlignment="1">
      <alignment horizontal="center" vertical="center" shrinkToFit="1"/>
    </xf>
    <xf numFmtId="0" fontId="3" fillId="0" borderId="0" xfId="5" applyFont="1" applyAlignment="1">
      <alignment horizontal="center" vertical="center"/>
    </xf>
    <xf numFmtId="0" fontId="3" fillId="0" borderId="0" xfId="8" applyNumberFormat="1" applyFont="1" applyFill="1" applyBorder="1" applyAlignment="1">
      <alignment horizontal="left" vertical="center"/>
    </xf>
    <xf numFmtId="0" fontId="3" fillId="0" borderId="0" xfId="6" applyFont="1" applyAlignment="1">
      <alignment horizontal="center" vertical="center" shrinkToFit="1"/>
    </xf>
    <xf numFmtId="43" fontId="3" fillId="0" borderId="0" xfId="5" applyNumberFormat="1" applyFont="1" applyAlignment="1">
      <alignment vertical="center"/>
    </xf>
    <xf numFmtId="41" fontId="3" fillId="0" borderId="0" xfId="5" applyNumberFormat="1" applyFont="1" applyAlignment="1" applyProtection="1">
      <alignment vertical="center"/>
      <protection locked="0"/>
    </xf>
    <xf numFmtId="41" fontId="3" fillId="0" borderId="0" xfId="5" applyNumberFormat="1" applyFont="1" applyAlignment="1">
      <alignment vertical="center"/>
    </xf>
    <xf numFmtId="3" fontId="11" fillId="0" borderId="0" xfId="5" applyNumberFormat="1" applyFont="1" applyAlignment="1">
      <alignment horizontal="center" vertical="center" shrinkToFit="1"/>
    </xf>
    <xf numFmtId="0" fontId="12" fillId="0" borderId="0" xfId="8" applyNumberFormat="1" applyFont="1" applyFill="1" applyBorder="1" applyAlignment="1">
      <alignment horizontal="left" vertical="center"/>
    </xf>
    <xf numFmtId="0" fontId="4" fillId="5" borderId="0" xfId="3" applyFill="1">
      <alignment vertical="center"/>
    </xf>
    <xf numFmtId="0" fontId="4" fillId="0" borderId="0" xfId="3" applyAlignment="1">
      <alignment vertical="center" shrinkToFit="1"/>
    </xf>
    <xf numFmtId="0" fontId="4" fillId="0" borderId="0" xfId="3" applyAlignment="1">
      <alignment horizontal="center" vertical="center"/>
    </xf>
    <xf numFmtId="0" fontId="15" fillId="0" borderId="0" xfId="3" applyFont="1">
      <alignment vertical="center"/>
    </xf>
    <xf numFmtId="0" fontId="16" fillId="0" borderId="0" xfId="2" applyFont="1" applyAlignment="1">
      <alignment vertical="center"/>
    </xf>
    <xf numFmtId="0" fontId="17" fillId="0" borderId="0" xfId="1" applyFont="1" applyAlignment="1">
      <alignment vertical="center"/>
    </xf>
    <xf numFmtId="0" fontId="19" fillId="0" borderId="0" xfId="3" applyFont="1">
      <alignment vertical="center"/>
    </xf>
    <xf numFmtId="0" fontId="20" fillId="0" borderId="5" xfId="3" applyFont="1" applyBorder="1" applyAlignment="1">
      <alignment horizontal="center" vertical="center"/>
    </xf>
    <xf numFmtId="41" fontId="22" fillId="0" borderId="0" xfId="1" applyNumberFormat="1" applyFont="1" applyAlignment="1">
      <alignment vertical="center"/>
    </xf>
    <xf numFmtId="41" fontId="23" fillId="0" borderId="6" xfId="1" applyNumberFormat="1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22" fillId="0" borderId="0" xfId="1" applyFont="1" applyAlignment="1">
      <alignment horizontal="left" vertical="center"/>
    </xf>
    <xf numFmtId="41" fontId="22" fillId="0" borderId="6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41" fontId="22" fillId="0" borderId="7" xfId="1" applyNumberFormat="1" applyFont="1" applyBorder="1" applyAlignment="1">
      <alignment horizontal="center" vertical="center"/>
    </xf>
    <xf numFmtId="0" fontId="26" fillId="0" borderId="0" xfId="1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0" fontId="22" fillId="0" borderId="0" xfId="1" applyFont="1" applyAlignment="1">
      <alignment horizontal="right" vertical="center"/>
    </xf>
    <xf numFmtId="180" fontId="15" fillId="3" borderId="0" xfId="3" applyNumberFormat="1" applyFont="1" applyFill="1">
      <alignment vertical="center"/>
    </xf>
    <xf numFmtId="41" fontId="28" fillId="3" borderId="0" xfId="3" applyNumberFormat="1" applyFont="1" applyFill="1" applyAlignment="1"/>
    <xf numFmtId="0" fontId="29" fillId="0" borderId="0" xfId="3" applyFont="1">
      <alignment vertical="center"/>
    </xf>
    <xf numFmtId="0" fontId="23" fillId="4" borderId="10" xfId="1" applyFont="1" applyFill="1" applyBorder="1" applyAlignment="1">
      <alignment horizontal="center" vertical="center"/>
    </xf>
    <xf numFmtId="0" fontId="23" fillId="4" borderId="11" xfId="1" applyFont="1" applyFill="1" applyBorder="1" applyAlignment="1">
      <alignment horizontal="center" vertical="center"/>
    </xf>
    <xf numFmtId="0" fontId="30" fillId="0" borderId="0" xfId="1" applyFont="1" applyAlignment="1">
      <alignment horizontal="center" vertical="center"/>
    </xf>
    <xf numFmtId="178" fontId="22" fillId="5" borderId="14" xfId="1" applyNumberFormat="1" applyFont="1" applyFill="1" applyBorder="1" applyAlignment="1">
      <alignment vertical="center"/>
    </xf>
    <xf numFmtId="0" fontId="22" fillId="5" borderId="16" xfId="1" applyFont="1" applyFill="1" applyBorder="1" applyAlignment="1">
      <alignment horizontal="center" vertical="center"/>
    </xf>
    <xf numFmtId="178" fontId="15" fillId="0" borderId="0" xfId="3" applyNumberFormat="1" applyFont="1">
      <alignment vertical="center"/>
    </xf>
    <xf numFmtId="178" fontId="19" fillId="0" borderId="19" xfId="3" applyNumberFormat="1" applyFont="1" applyBorder="1">
      <alignment vertical="center"/>
    </xf>
    <xf numFmtId="41" fontId="18" fillId="6" borderId="19" xfId="3" applyNumberFormat="1" applyFont="1" applyFill="1" applyBorder="1">
      <alignment vertical="center"/>
    </xf>
    <xf numFmtId="0" fontId="26" fillId="6" borderId="21" xfId="2" applyFont="1" applyFill="1" applyBorder="1" applyAlignment="1">
      <alignment horizontal="center" vertical="center"/>
    </xf>
    <xf numFmtId="41" fontId="22" fillId="0" borderId="19" xfId="1" applyNumberFormat="1" applyFont="1" applyBorder="1" applyAlignment="1">
      <alignment vertical="center"/>
    </xf>
    <xf numFmtId="0" fontId="22" fillId="0" borderId="21" xfId="2" applyFont="1" applyBorder="1" applyAlignment="1">
      <alignment horizontal="center" vertical="center"/>
    </xf>
    <xf numFmtId="41" fontId="19" fillId="0" borderId="19" xfId="4" applyFont="1" applyFill="1" applyBorder="1" applyAlignment="1">
      <alignment vertical="center"/>
    </xf>
    <xf numFmtId="0" fontId="21" fillId="0" borderId="21" xfId="2" applyFont="1" applyBorder="1" applyAlignment="1">
      <alignment vertical="center"/>
    </xf>
    <xf numFmtId="181" fontId="19" fillId="0" borderId="19" xfId="4" applyNumberFormat="1" applyFont="1" applyFill="1" applyBorder="1" applyAlignment="1">
      <alignment vertical="center"/>
    </xf>
    <xf numFmtId="41" fontId="21" fillId="6" borderId="19" xfId="1" applyNumberFormat="1" applyFont="1" applyFill="1" applyBorder="1" applyAlignment="1">
      <alignment vertical="center"/>
    </xf>
    <xf numFmtId="0" fontId="16" fillId="4" borderId="28" xfId="2" quotePrefix="1" applyFont="1" applyFill="1" applyBorder="1" applyAlignment="1">
      <alignment vertical="center"/>
    </xf>
    <xf numFmtId="0" fontId="31" fillId="0" borderId="0" xfId="3" applyFont="1">
      <alignment vertical="center"/>
    </xf>
    <xf numFmtId="43" fontId="32" fillId="0" borderId="0" xfId="1" applyNumberFormat="1" applyFont="1" applyAlignment="1">
      <alignment vertical="center"/>
    </xf>
    <xf numFmtId="0" fontId="33" fillId="0" borderId="0" xfId="3" applyFont="1">
      <alignment vertical="center"/>
    </xf>
    <xf numFmtId="0" fontId="33" fillId="7" borderId="0" xfId="3" applyFont="1" applyFill="1">
      <alignment vertical="center"/>
    </xf>
    <xf numFmtId="0" fontId="12" fillId="10" borderId="2" xfId="5" applyFont="1" applyFill="1" applyBorder="1" applyAlignment="1">
      <alignment horizontal="center" vertical="center"/>
    </xf>
    <xf numFmtId="0" fontId="12" fillId="10" borderId="2" xfId="8" applyNumberFormat="1" applyFont="1" applyFill="1" applyBorder="1" applyAlignment="1">
      <alignment horizontal="left" vertical="center"/>
    </xf>
    <xf numFmtId="0" fontId="12" fillId="10" borderId="2" xfId="6" applyFont="1" applyFill="1" applyBorder="1" applyAlignment="1">
      <alignment horizontal="center" vertical="center" shrinkToFit="1"/>
    </xf>
    <xf numFmtId="43" fontId="12" fillId="10" borderId="2" xfId="5" applyNumberFormat="1" applyFont="1" applyFill="1" applyBorder="1" applyAlignment="1">
      <alignment vertical="center"/>
    </xf>
    <xf numFmtId="41" fontId="12" fillId="10" borderId="2" xfId="5" applyNumberFormat="1" applyFont="1" applyFill="1" applyBorder="1" applyAlignment="1" applyProtection="1">
      <alignment vertical="center"/>
      <protection locked="0"/>
    </xf>
    <xf numFmtId="41" fontId="12" fillId="10" borderId="2" xfId="5" applyNumberFormat="1" applyFont="1" applyFill="1" applyBorder="1" applyAlignment="1">
      <alignment vertical="center"/>
    </xf>
    <xf numFmtId="41" fontId="12" fillId="12" borderId="30" xfId="6" applyNumberFormat="1" applyFont="1" applyFill="1" applyBorder="1" applyAlignment="1">
      <alignment horizontal="centerContinuous" vertical="center"/>
    </xf>
    <xf numFmtId="0" fontId="33" fillId="12" borderId="0" xfId="3" applyFont="1" applyFill="1">
      <alignment vertical="center"/>
    </xf>
    <xf numFmtId="0" fontId="4" fillId="12" borderId="0" xfId="3" applyFill="1">
      <alignment vertical="center"/>
    </xf>
    <xf numFmtId="41" fontId="12" fillId="12" borderId="31" xfId="6" applyNumberFormat="1" applyFont="1" applyFill="1" applyBorder="1" applyAlignment="1">
      <alignment horizontal="center" vertical="center"/>
    </xf>
    <xf numFmtId="0" fontId="18" fillId="9" borderId="5" xfId="3" applyFont="1" applyFill="1" applyBorder="1" applyAlignment="1">
      <alignment horizontal="center" vertical="center"/>
    </xf>
    <xf numFmtId="41" fontId="21" fillId="9" borderId="6" xfId="1" applyNumberFormat="1" applyFont="1" applyFill="1" applyBorder="1" applyAlignment="1">
      <alignment horizontal="center" vertical="center"/>
    </xf>
    <xf numFmtId="41" fontId="21" fillId="9" borderId="7" xfId="1" applyNumberFormat="1" applyFont="1" applyFill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43" fontId="3" fillId="0" borderId="30" xfId="5" applyNumberFormat="1" applyFont="1" applyBorder="1" applyAlignment="1">
      <alignment vertical="center"/>
    </xf>
    <xf numFmtId="41" fontId="3" fillId="0" borderId="30" xfId="5" applyNumberFormat="1" applyFont="1" applyBorder="1" applyAlignment="1" applyProtection="1">
      <alignment vertical="center"/>
      <protection locked="0"/>
    </xf>
    <xf numFmtId="41" fontId="3" fillId="0" borderId="30" xfId="5" applyNumberFormat="1" applyFont="1" applyBorder="1" applyAlignment="1">
      <alignment vertical="center"/>
    </xf>
    <xf numFmtId="3" fontId="11" fillId="0" borderId="34" xfId="5" applyNumberFormat="1" applyFont="1" applyBorder="1" applyAlignment="1">
      <alignment horizontal="center" vertical="center" shrinkToFit="1"/>
    </xf>
    <xf numFmtId="0" fontId="3" fillId="0" borderId="35" xfId="5" applyFont="1" applyBorder="1" applyAlignment="1">
      <alignment horizontal="center" vertical="center"/>
    </xf>
    <xf numFmtId="0" fontId="3" fillId="0" borderId="18" xfId="5" applyFont="1" applyBorder="1" applyAlignment="1">
      <alignment horizontal="center" vertical="center"/>
    </xf>
    <xf numFmtId="43" fontId="3" fillId="0" borderId="18" xfId="5" applyNumberFormat="1" applyFont="1" applyBorder="1" applyAlignment="1">
      <alignment vertical="center"/>
    </xf>
    <xf numFmtId="41" fontId="3" fillId="0" borderId="18" xfId="5" applyNumberFormat="1" applyFont="1" applyBorder="1" applyAlignment="1" applyProtection="1">
      <alignment vertical="center"/>
      <protection locked="0"/>
    </xf>
    <xf numFmtId="41" fontId="3" fillId="0" borderId="18" xfId="5" applyNumberFormat="1" applyFont="1" applyBorder="1" applyAlignment="1">
      <alignment vertical="center"/>
    </xf>
    <xf numFmtId="3" fontId="11" fillId="0" borderId="36" xfId="5" applyNumberFormat="1" applyFont="1" applyBorder="1" applyAlignment="1">
      <alignment horizontal="center" vertical="center" shrinkToFit="1"/>
    </xf>
    <xf numFmtId="0" fontId="3" fillId="8" borderId="18" xfId="8" applyNumberFormat="1" applyFont="1" applyFill="1" applyBorder="1" applyAlignment="1">
      <alignment horizontal="left" vertical="center"/>
    </xf>
    <xf numFmtId="0" fontId="3" fillId="8" borderId="18" xfId="5" applyFont="1" applyFill="1" applyBorder="1" applyAlignment="1">
      <alignment horizontal="center" vertical="center"/>
    </xf>
    <xf numFmtId="41" fontId="3" fillId="8" borderId="18" xfId="5" applyNumberFormat="1" applyFont="1" applyFill="1" applyBorder="1" applyAlignment="1" applyProtection="1">
      <alignment vertical="center"/>
      <protection locked="0"/>
    </xf>
    <xf numFmtId="41" fontId="3" fillId="8" borderId="18" xfId="5" applyNumberFormat="1" applyFont="1" applyFill="1" applyBorder="1" applyAlignment="1">
      <alignment vertical="center"/>
    </xf>
    <xf numFmtId="43" fontId="3" fillId="8" borderId="18" xfId="5" applyNumberFormat="1" applyFont="1" applyFill="1" applyBorder="1" applyAlignment="1">
      <alignment vertical="center"/>
    </xf>
    <xf numFmtId="0" fontId="3" fillId="0" borderId="18" xfId="8" applyNumberFormat="1" applyFont="1" applyFill="1" applyBorder="1" applyAlignment="1">
      <alignment horizontal="left" vertical="center"/>
    </xf>
    <xf numFmtId="0" fontId="3" fillId="8" borderId="35" xfId="5" applyFont="1" applyFill="1" applyBorder="1" applyAlignment="1">
      <alignment horizontal="center" vertical="center"/>
    </xf>
    <xf numFmtId="0" fontId="3" fillId="8" borderId="37" xfId="5" applyFont="1" applyFill="1" applyBorder="1" applyAlignment="1">
      <alignment horizontal="center" vertical="center"/>
    </xf>
    <xf numFmtId="0" fontId="3" fillId="8" borderId="31" xfId="8" applyNumberFormat="1" applyFont="1" applyFill="1" applyBorder="1" applyAlignment="1">
      <alignment horizontal="left" vertical="center"/>
    </xf>
    <xf numFmtId="0" fontId="3" fillId="8" borderId="31" xfId="5" applyFont="1" applyFill="1" applyBorder="1" applyAlignment="1">
      <alignment horizontal="center" vertical="center"/>
    </xf>
    <xf numFmtId="43" fontId="3" fillId="8" borderId="31" xfId="5" applyNumberFormat="1" applyFont="1" applyFill="1" applyBorder="1" applyAlignment="1">
      <alignment vertical="center"/>
    </xf>
    <xf numFmtId="41" fontId="3" fillId="8" borderId="31" xfId="5" applyNumberFormat="1" applyFont="1" applyFill="1" applyBorder="1" applyAlignment="1" applyProtection="1">
      <alignment vertical="center"/>
      <protection locked="0"/>
    </xf>
    <xf numFmtId="41" fontId="3" fillId="8" borderId="31" xfId="5" applyNumberFormat="1" applyFont="1" applyFill="1" applyBorder="1" applyAlignment="1">
      <alignment vertical="center"/>
    </xf>
    <xf numFmtId="41" fontId="21" fillId="0" borderId="0" xfId="1" applyNumberFormat="1" applyFont="1" applyAlignment="1">
      <alignment vertical="center"/>
    </xf>
    <xf numFmtId="176" fontId="22" fillId="0" borderId="0" xfId="1" applyNumberFormat="1" applyFont="1" applyAlignment="1">
      <alignment vertical="center"/>
    </xf>
    <xf numFmtId="41" fontId="22" fillId="0" borderId="2" xfId="1" applyNumberFormat="1" applyFont="1" applyBorder="1" applyAlignment="1">
      <alignment vertical="center"/>
    </xf>
    <xf numFmtId="0" fontId="3" fillId="5" borderId="0" xfId="8" applyNumberFormat="1" applyFont="1" applyFill="1" applyBorder="1" applyAlignment="1">
      <alignment horizontal="left" vertical="center"/>
    </xf>
    <xf numFmtId="3" fontId="3" fillId="0" borderId="0" xfId="5" applyNumberFormat="1" applyFont="1" applyAlignment="1">
      <alignment horizontal="center" vertical="center" shrinkToFit="1"/>
    </xf>
    <xf numFmtId="0" fontId="12" fillId="0" borderId="0" xfId="5" applyFont="1" applyAlignment="1">
      <alignment horizontal="center" vertical="center"/>
    </xf>
    <xf numFmtId="0" fontId="5" fillId="0" borderId="18" xfId="8" applyNumberFormat="1" applyFont="1" applyFill="1" applyBorder="1" applyAlignment="1">
      <alignment horizontal="left" vertical="center"/>
    </xf>
    <xf numFmtId="0" fontId="3" fillId="0" borderId="18" xfId="6" applyFont="1" applyBorder="1" applyAlignment="1">
      <alignment horizontal="center" vertical="center"/>
    </xf>
    <xf numFmtId="0" fontId="3" fillId="0" borderId="18" xfId="5" applyFont="1" applyBorder="1" applyAlignment="1">
      <alignment horizontal="left" vertical="center"/>
    </xf>
    <xf numFmtId="41" fontId="3" fillId="0" borderId="18" xfId="5" applyNumberFormat="1" applyFont="1" applyBorder="1" applyAlignment="1">
      <alignment horizontal="center" vertical="center"/>
    </xf>
    <xf numFmtId="0" fontId="3" fillId="8" borderId="18" xfId="6" applyFont="1" applyFill="1" applyBorder="1" applyAlignment="1">
      <alignment horizontal="center" vertical="center"/>
    </xf>
    <xf numFmtId="0" fontId="3" fillId="8" borderId="31" xfId="6" applyFont="1" applyFill="1" applyBorder="1" applyAlignment="1">
      <alignment horizontal="center" vertical="center"/>
    </xf>
    <xf numFmtId="49" fontId="5" fillId="0" borderId="33" xfId="7" applyNumberFormat="1" applyFont="1" applyBorder="1" applyAlignment="1">
      <alignment horizontal="center" vertical="center"/>
    </xf>
    <xf numFmtId="0" fontId="5" fillId="0" borderId="30" xfId="8" applyNumberFormat="1" applyFont="1" applyFill="1" applyBorder="1" applyAlignment="1">
      <alignment horizontal="left" vertical="center"/>
    </xf>
    <xf numFmtId="0" fontId="3" fillId="0" borderId="30" xfId="6" applyFont="1" applyBorder="1" applyAlignment="1">
      <alignment horizontal="center" vertical="center"/>
    </xf>
    <xf numFmtId="49" fontId="5" fillId="0" borderId="35" xfId="7" applyNumberFormat="1" applyFont="1" applyBorder="1" applyAlignment="1">
      <alignment horizontal="center" vertical="center"/>
    </xf>
    <xf numFmtId="3" fontId="11" fillId="8" borderId="36" xfId="5" applyNumberFormat="1" applyFont="1" applyFill="1" applyBorder="1" applyAlignment="1">
      <alignment horizontal="center" vertical="center" shrinkToFit="1"/>
    </xf>
    <xf numFmtId="3" fontId="11" fillId="8" borderId="38" xfId="5" applyNumberFormat="1" applyFont="1" applyFill="1" applyBorder="1" applyAlignment="1">
      <alignment horizontal="center" vertical="center" shrinkToFit="1"/>
    </xf>
    <xf numFmtId="0" fontId="12" fillId="10" borderId="1" xfId="5" applyFont="1" applyFill="1" applyBorder="1" applyAlignment="1">
      <alignment horizontal="center" vertical="center"/>
    </xf>
    <xf numFmtId="3" fontId="6" fillId="10" borderId="3" xfId="5" applyNumberFormat="1" applyFont="1" applyFill="1" applyBorder="1" applyAlignment="1">
      <alignment horizontal="center" vertical="center" shrinkToFit="1"/>
    </xf>
    <xf numFmtId="0" fontId="5" fillId="0" borderId="32" xfId="5" applyFont="1" applyBorder="1" applyAlignment="1">
      <alignment horizontal="center" vertical="center"/>
    </xf>
    <xf numFmtId="0" fontId="5" fillId="0" borderId="32" xfId="8" applyNumberFormat="1" applyFont="1" applyFill="1" applyBorder="1" applyAlignment="1">
      <alignment horizontal="left" vertical="center"/>
    </xf>
    <xf numFmtId="0" fontId="37" fillId="2" borderId="21" xfId="2" applyFont="1" applyFill="1" applyBorder="1" applyAlignment="1">
      <alignment vertical="center"/>
    </xf>
    <xf numFmtId="182" fontId="0" fillId="0" borderId="0" xfId="0" applyNumberFormat="1">
      <alignment vertical="center"/>
    </xf>
    <xf numFmtId="182" fontId="4" fillId="12" borderId="0" xfId="3" applyNumberFormat="1" applyFill="1">
      <alignment vertical="center"/>
    </xf>
    <xf numFmtId="182" fontId="4" fillId="0" borderId="0" xfId="3" applyNumberFormat="1">
      <alignment vertical="center"/>
    </xf>
    <xf numFmtId="182" fontId="33" fillId="0" borderId="0" xfId="3" applyNumberFormat="1" applyFont="1" applyAlignment="1">
      <alignment horizontal="center" vertical="center"/>
    </xf>
    <xf numFmtId="182" fontId="33" fillId="7" borderId="0" xfId="3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36" fillId="0" borderId="0" xfId="1" applyFont="1" applyAlignment="1">
      <alignment vertical="center"/>
    </xf>
    <xf numFmtId="10" fontId="4" fillId="7" borderId="0" xfId="3" applyNumberFormat="1" applyFill="1">
      <alignment vertical="center"/>
    </xf>
    <xf numFmtId="10" fontId="33" fillId="0" borderId="0" xfId="3" applyNumberFormat="1" applyFont="1">
      <alignment vertical="center"/>
    </xf>
    <xf numFmtId="0" fontId="35" fillId="0" borderId="0" xfId="8" applyNumberFormat="1" applyFont="1" applyFill="1" applyBorder="1" applyAlignment="1">
      <alignment horizontal="left" vertical="center"/>
    </xf>
    <xf numFmtId="41" fontId="41" fillId="2" borderId="19" xfId="1" applyNumberFormat="1" applyFont="1" applyFill="1" applyBorder="1" applyAlignment="1">
      <alignment vertical="center"/>
    </xf>
    <xf numFmtId="9" fontId="0" fillId="0" borderId="0" xfId="0" applyNumberFormat="1">
      <alignment vertical="center"/>
    </xf>
    <xf numFmtId="0" fontId="3" fillId="0" borderId="35" xfId="5" quotePrefix="1" applyFont="1" applyBorder="1" applyAlignment="1">
      <alignment horizontal="center" vertical="center"/>
    </xf>
    <xf numFmtId="0" fontId="3" fillId="0" borderId="41" xfId="5" applyFont="1" applyBorder="1" applyAlignment="1">
      <alignment horizontal="center" vertical="center"/>
    </xf>
    <xf numFmtId="0" fontId="3" fillId="0" borderId="41" xfId="6" applyFont="1" applyBorder="1" applyAlignment="1">
      <alignment horizontal="center" vertical="center" shrinkToFit="1"/>
    </xf>
    <xf numFmtId="43" fontId="3" fillId="0" borderId="41" xfId="5" applyNumberFormat="1" applyFont="1" applyBorder="1" applyAlignment="1">
      <alignment vertical="center"/>
    </xf>
    <xf numFmtId="3" fontId="11" fillId="0" borderId="41" xfId="5" applyNumberFormat="1" applyFont="1" applyBorder="1" applyAlignment="1">
      <alignment horizontal="center" vertical="center" shrinkToFit="1"/>
    </xf>
    <xf numFmtId="49" fontId="12" fillId="0" borderId="6" xfId="7" applyNumberFormat="1" applyFont="1" applyBorder="1" applyAlignment="1">
      <alignment horizontal="center" vertical="center"/>
    </xf>
    <xf numFmtId="0" fontId="12" fillId="0" borderId="6" xfId="8" applyNumberFormat="1" applyFont="1" applyFill="1" applyBorder="1" applyAlignment="1">
      <alignment horizontal="left" vertical="center"/>
    </xf>
    <xf numFmtId="0" fontId="3" fillId="0" borderId="6" xfId="6" applyFont="1" applyBorder="1" applyAlignment="1">
      <alignment horizontal="center" vertical="center" shrinkToFit="1"/>
    </xf>
    <xf numFmtId="0" fontId="3" fillId="0" borderId="6" xfId="5" applyFont="1" applyBorder="1" applyAlignment="1">
      <alignment horizontal="center" vertical="center"/>
    </xf>
    <xf numFmtId="43" fontId="3" fillId="0" borderId="6" xfId="5" applyNumberFormat="1" applyFont="1" applyBorder="1" applyAlignment="1">
      <alignment vertical="center"/>
    </xf>
    <xf numFmtId="3" fontId="11" fillId="0" borderId="6" xfId="5" applyNumberFormat="1" applyFont="1" applyBorder="1" applyAlignment="1">
      <alignment horizontal="center" vertical="center" shrinkToFit="1"/>
    </xf>
    <xf numFmtId="0" fontId="12" fillId="0" borderId="6" xfId="5" applyFont="1" applyBorder="1" applyAlignment="1">
      <alignment horizontal="center" vertical="center"/>
    </xf>
    <xf numFmtId="0" fontId="12" fillId="0" borderId="6" xfId="6" applyFont="1" applyBorder="1" applyAlignment="1">
      <alignment horizontal="left" vertical="center" shrinkToFit="1"/>
    </xf>
    <xf numFmtId="0" fontId="3" fillId="0" borderId="6" xfId="5" applyFont="1" applyBorder="1" applyAlignment="1">
      <alignment horizontal="right" vertical="center"/>
    </xf>
    <xf numFmtId="0" fontId="3" fillId="8" borderId="6" xfId="8" applyNumberFormat="1" applyFont="1" applyFill="1" applyBorder="1" applyAlignment="1">
      <alignment horizontal="left" vertical="center"/>
    </xf>
    <xf numFmtId="0" fontId="3" fillId="8" borderId="6" xfId="6" applyFont="1" applyFill="1" applyBorder="1" applyAlignment="1">
      <alignment horizontal="left" vertical="center" shrinkToFit="1"/>
    </xf>
    <xf numFmtId="0" fontId="3" fillId="8" borderId="6" xfId="5" applyFont="1" applyFill="1" applyBorder="1" applyAlignment="1">
      <alignment horizontal="center" vertical="center"/>
    </xf>
    <xf numFmtId="0" fontId="3" fillId="0" borderId="6" xfId="8" applyNumberFormat="1" applyFont="1" applyFill="1" applyBorder="1" applyAlignment="1">
      <alignment horizontal="left" vertical="center" shrinkToFit="1"/>
    </xf>
    <xf numFmtId="0" fontId="3" fillId="0" borderId="6" xfId="6" applyFont="1" applyBorder="1" applyAlignment="1">
      <alignment horizontal="left" vertical="center" shrinkToFit="1"/>
    </xf>
    <xf numFmtId="43" fontId="3" fillId="8" borderId="6" xfId="5" applyNumberFormat="1" applyFont="1" applyFill="1" applyBorder="1" applyAlignment="1">
      <alignment vertical="center"/>
    </xf>
    <xf numFmtId="0" fontId="3" fillId="0" borderId="43" xfId="5" applyFont="1" applyBorder="1" applyAlignment="1">
      <alignment horizontal="right" vertical="center"/>
    </xf>
    <xf numFmtId="0" fontId="3" fillId="0" borderId="43" xfId="8" applyNumberFormat="1" applyFont="1" applyFill="1" applyBorder="1" applyAlignment="1">
      <alignment horizontal="left" vertical="center" shrinkToFit="1"/>
    </xf>
    <xf numFmtId="0" fontId="3" fillId="0" borderId="43" xfId="6" applyFont="1" applyBorder="1" applyAlignment="1">
      <alignment horizontal="left" vertical="center" shrinkToFit="1"/>
    </xf>
    <xf numFmtId="0" fontId="3" fillId="8" borderId="43" xfId="5" applyFont="1" applyFill="1" applyBorder="1" applyAlignment="1">
      <alignment horizontal="center" vertical="center"/>
    </xf>
    <xf numFmtId="43" fontId="3" fillId="8" borderId="43" xfId="5" applyNumberFormat="1" applyFont="1" applyFill="1" applyBorder="1" applyAlignment="1">
      <alignment vertical="center"/>
    </xf>
    <xf numFmtId="3" fontId="11" fillId="0" borderId="43" xfId="5" applyNumberFormat="1" applyFont="1" applyBorder="1" applyAlignment="1">
      <alignment horizontal="center" vertical="center" shrinkToFit="1"/>
    </xf>
    <xf numFmtId="0" fontId="12" fillId="6" borderId="44" xfId="5" applyFont="1" applyFill="1" applyBorder="1" applyAlignment="1">
      <alignment horizontal="center" vertical="center"/>
    </xf>
    <xf numFmtId="0" fontId="12" fillId="6" borderId="44" xfId="8" applyNumberFormat="1" applyFont="1" applyFill="1" applyBorder="1" applyAlignment="1">
      <alignment horizontal="left" vertical="center"/>
    </xf>
    <xf numFmtId="0" fontId="12" fillId="6" borderId="44" xfId="6" applyFont="1" applyFill="1" applyBorder="1" applyAlignment="1">
      <alignment horizontal="center" vertical="center" shrinkToFit="1"/>
    </xf>
    <xf numFmtId="43" fontId="12" fillId="6" borderId="44" xfId="5" applyNumberFormat="1" applyFont="1" applyFill="1" applyBorder="1" applyAlignment="1">
      <alignment vertical="center"/>
    </xf>
    <xf numFmtId="3" fontId="6" fillId="6" borderId="44" xfId="5" applyNumberFormat="1" applyFont="1" applyFill="1" applyBorder="1" applyAlignment="1">
      <alignment horizontal="center" vertical="center" shrinkToFit="1"/>
    </xf>
    <xf numFmtId="0" fontId="12" fillId="0" borderId="41" xfId="5" applyFont="1" applyBorder="1" applyAlignment="1">
      <alignment horizontal="center" vertical="center"/>
    </xf>
    <xf numFmtId="0" fontId="12" fillId="0" borderId="41" xfId="8" applyNumberFormat="1" applyFont="1" applyFill="1" applyBorder="1" applyAlignment="1">
      <alignment horizontal="left" vertical="center"/>
    </xf>
    <xf numFmtId="0" fontId="3" fillId="5" borderId="6" xfId="8" applyNumberFormat="1" applyFont="1" applyFill="1" applyBorder="1" applyAlignment="1">
      <alignment horizontal="left" vertical="center"/>
    </xf>
    <xf numFmtId="3" fontId="35" fillId="0" borderId="6" xfId="5" applyNumberFormat="1" applyFont="1" applyBorder="1" applyAlignment="1">
      <alignment horizontal="center" vertical="center" shrinkToFit="1"/>
    </xf>
    <xf numFmtId="9" fontId="3" fillId="0" borderId="6" xfId="5" applyNumberFormat="1" applyFont="1" applyBorder="1" applyAlignment="1">
      <alignment horizontal="center" vertical="center"/>
    </xf>
    <xf numFmtId="3" fontId="3" fillId="0" borderId="6" xfId="5" applyNumberFormat="1" applyFont="1" applyBorder="1" applyAlignment="1">
      <alignment horizontal="center" vertical="center" shrinkToFit="1"/>
    </xf>
    <xf numFmtId="0" fontId="12" fillId="6" borderId="5" xfId="5" applyFont="1" applyFill="1" applyBorder="1" applyAlignment="1">
      <alignment horizontal="center" vertical="center"/>
    </xf>
    <xf numFmtId="0" fontId="12" fillId="6" borderId="5" xfId="8" applyNumberFormat="1" applyFont="1" applyFill="1" applyBorder="1" applyAlignment="1">
      <alignment horizontal="left" vertical="center"/>
    </xf>
    <xf numFmtId="0" fontId="12" fillId="6" borderId="5" xfId="6" applyFont="1" applyFill="1" applyBorder="1" applyAlignment="1">
      <alignment horizontal="center" vertical="center" shrinkToFit="1"/>
    </xf>
    <xf numFmtId="43" fontId="12" fillId="6" borderId="5" xfId="5" applyNumberFormat="1" applyFont="1" applyFill="1" applyBorder="1" applyAlignment="1">
      <alignment vertical="center"/>
    </xf>
    <xf numFmtId="3" fontId="6" fillId="6" borderId="5" xfId="5" applyNumberFormat="1" applyFont="1" applyFill="1" applyBorder="1" applyAlignment="1">
      <alignment horizontal="center" vertical="center" shrinkToFit="1"/>
    </xf>
    <xf numFmtId="0" fontId="3" fillId="8" borderId="41" xfId="5" applyFont="1" applyFill="1" applyBorder="1" applyAlignment="1">
      <alignment horizontal="center" vertical="center"/>
    </xf>
    <xf numFmtId="0" fontId="12" fillId="8" borderId="41" xfId="8" applyNumberFormat="1" applyFont="1" applyFill="1" applyBorder="1" applyAlignment="1">
      <alignment horizontal="left" vertical="center"/>
    </xf>
    <xf numFmtId="0" fontId="3" fillId="8" borderId="41" xfId="6" applyFont="1" applyFill="1" applyBorder="1" applyAlignment="1">
      <alignment horizontal="center" vertical="center" shrinkToFit="1"/>
    </xf>
    <xf numFmtId="43" fontId="3" fillId="8" borderId="41" xfId="5" applyNumberFormat="1" applyFont="1" applyFill="1" applyBorder="1" applyAlignment="1">
      <alignment vertical="center"/>
    </xf>
    <xf numFmtId="3" fontId="3" fillId="8" borderId="41" xfId="5" applyNumberFormat="1" applyFont="1" applyFill="1" applyBorder="1" applyAlignment="1">
      <alignment horizontal="center" vertical="center" shrinkToFit="1"/>
    </xf>
    <xf numFmtId="0" fontId="3" fillId="8" borderId="6" xfId="6" applyFont="1" applyFill="1" applyBorder="1" applyAlignment="1">
      <alignment horizontal="center" vertical="center" shrinkToFit="1"/>
    </xf>
    <xf numFmtId="3" fontId="35" fillId="8" borderId="6" xfId="5" applyNumberFormat="1" applyFont="1" applyFill="1" applyBorder="1" applyAlignment="1">
      <alignment horizontal="center" vertical="center" shrinkToFit="1"/>
    </xf>
    <xf numFmtId="0" fontId="3" fillId="8" borderId="42" xfId="5" applyFont="1" applyFill="1" applyBorder="1" applyAlignment="1">
      <alignment horizontal="center" vertical="center"/>
    </xf>
    <xf numFmtId="0" fontId="3" fillId="8" borderId="42" xfId="8" applyNumberFormat="1" applyFont="1" applyFill="1" applyBorder="1" applyAlignment="1">
      <alignment horizontal="left" vertical="center"/>
    </xf>
    <xf numFmtId="0" fontId="3" fillId="8" borderId="42" xfId="6" applyFont="1" applyFill="1" applyBorder="1" applyAlignment="1">
      <alignment horizontal="center" vertical="center" shrinkToFit="1"/>
    </xf>
    <xf numFmtId="43" fontId="3" fillId="8" borderId="42" xfId="5" applyNumberFormat="1" applyFont="1" applyFill="1" applyBorder="1" applyAlignment="1">
      <alignment vertical="center"/>
    </xf>
    <xf numFmtId="3" fontId="3" fillId="8" borderId="42" xfId="5" applyNumberFormat="1" applyFont="1" applyFill="1" applyBorder="1" applyAlignment="1">
      <alignment horizontal="center" vertical="center" shrinkToFit="1"/>
    </xf>
    <xf numFmtId="3" fontId="3" fillId="8" borderId="6" xfId="5" applyNumberFormat="1" applyFont="1" applyFill="1" applyBorder="1" applyAlignment="1">
      <alignment horizontal="center" vertical="center" shrinkToFit="1"/>
    </xf>
    <xf numFmtId="0" fontId="3" fillId="0" borderId="5" xfId="5" applyFont="1" applyBorder="1" applyAlignment="1">
      <alignment horizontal="center" vertical="center"/>
    </xf>
    <xf numFmtId="0" fontId="3" fillId="0" borderId="5" xfId="8" applyNumberFormat="1" applyFont="1" applyFill="1" applyBorder="1" applyAlignment="1">
      <alignment horizontal="left" vertical="center"/>
    </xf>
    <xf numFmtId="0" fontId="3" fillId="0" borderId="5" xfId="6" applyFont="1" applyBorder="1" applyAlignment="1">
      <alignment horizontal="left" vertical="center" shrinkToFit="1"/>
    </xf>
    <xf numFmtId="43" fontId="3" fillId="0" borderId="5" xfId="5" applyNumberFormat="1" applyFont="1" applyBorder="1" applyAlignment="1">
      <alignment vertical="center"/>
    </xf>
    <xf numFmtId="3" fontId="3" fillId="0" borderId="5" xfId="5" applyNumberFormat="1" applyFont="1" applyBorder="1" applyAlignment="1">
      <alignment horizontal="center" vertical="center" shrinkToFit="1"/>
    </xf>
    <xf numFmtId="0" fontId="3" fillId="0" borderId="45" xfId="5" applyFont="1" applyBorder="1" applyAlignment="1">
      <alignment horizontal="center" vertical="center"/>
    </xf>
    <xf numFmtId="0" fontId="3" fillId="0" borderId="45" xfId="8" applyNumberFormat="1" applyFont="1" applyFill="1" applyBorder="1" applyAlignment="1">
      <alignment horizontal="left" vertical="center"/>
    </xf>
    <xf numFmtId="0" fontId="3" fillId="0" borderId="45" xfId="6" applyFont="1" applyBorder="1" applyAlignment="1">
      <alignment horizontal="left" vertical="center" shrinkToFit="1"/>
    </xf>
    <xf numFmtId="43" fontId="3" fillId="0" borderId="45" xfId="5" applyNumberFormat="1" applyFont="1" applyBorder="1" applyAlignment="1">
      <alignment vertical="center"/>
    </xf>
    <xf numFmtId="3" fontId="3" fillId="0" borderId="45" xfId="5" applyNumberFormat="1" applyFont="1" applyBorder="1" applyAlignment="1">
      <alignment horizontal="center" vertical="center" shrinkToFit="1"/>
    </xf>
    <xf numFmtId="0" fontId="33" fillId="0" borderId="45" xfId="3" applyFont="1" applyBorder="1">
      <alignment vertical="center"/>
    </xf>
    <xf numFmtId="0" fontId="4" fillId="0" borderId="45" xfId="3" applyBorder="1">
      <alignment vertical="center"/>
    </xf>
    <xf numFmtId="43" fontId="4" fillId="0" borderId="45" xfId="3" applyNumberFormat="1" applyBorder="1">
      <alignment vertical="center"/>
    </xf>
    <xf numFmtId="0" fontId="4" fillId="0" borderId="45" xfId="3" applyBorder="1" applyAlignment="1">
      <alignment horizontal="center" vertical="center"/>
    </xf>
    <xf numFmtId="0" fontId="34" fillId="0" borderId="45" xfId="3" applyFont="1" applyBorder="1">
      <alignment vertical="center"/>
    </xf>
    <xf numFmtId="0" fontId="33" fillId="5" borderId="45" xfId="3" applyFont="1" applyFill="1" applyBorder="1">
      <alignment vertical="center"/>
    </xf>
    <xf numFmtId="0" fontId="4" fillId="5" borderId="45" xfId="3" applyFill="1" applyBorder="1">
      <alignment vertical="center"/>
    </xf>
    <xf numFmtId="43" fontId="4" fillId="5" borderId="45" xfId="3" applyNumberFormat="1" applyFill="1" applyBorder="1">
      <alignment vertical="center"/>
    </xf>
    <xf numFmtId="0" fontId="4" fillId="5" borderId="45" xfId="3" applyFill="1" applyBorder="1" applyAlignment="1">
      <alignment horizontal="center" vertical="center"/>
    </xf>
    <xf numFmtId="0" fontId="33" fillId="7" borderId="45" xfId="3" applyFont="1" applyFill="1" applyBorder="1">
      <alignment vertical="center"/>
    </xf>
    <xf numFmtId="0" fontId="4" fillId="7" borderId="45" xfId="3" applyFill="1" applyBorder="1">
      <alignment vertical="center"/>
    </xf>
    <xf numFmtId="43" fontId="4" fillId="7" borderId="45" xfId="3" applyNumberFormat="1" applyFill="1" applyBorder="1">
      <alignment vertical="center"/>
    </xf>
    <xf numFmtId="0" fontId="4" fillId="7" borderId="45" xfId="3" applyFill="1" applyBorder="1" applyAlignment="1">
      <alignment horizontal="center" vertical="center"/>
    </xf>
    <xf numFmtId="0" fontId="4" fillId="0" borderId="45" xfId="3" applyBorder="1" applyAlignment="1">
      <alignment horizontal="center" vertical="center" shrinkToFit="1"/>
    </xf>
    <xf numFmtId="41" fontId="12" fillId="12" borderId="33" xfId="6" applyNumberFormat="1" applyFont="1" applyFill="1" applyBorder="1" applyAlignment="1">
      <alignment horizontal="centerContinuous" vertical="center"/>
    </xf>
    <xf numFmtId="41" fontId="12" fillId="12" borderId="34" xfId="6" applyNumberFormat="1" applyFont="1" applyFill="1" applyBorder="1" applyAlignment="1">
      <alignment horizontal="centerContinuous" vertical="center"/>
    </xf>
    <xf numFmtId="41" fontId="12" fillId="12" borderId="37" xfId="6" applyNumberFormat="1" applyFont="1" applyFill="1" applyBorder="1" applyAlignment="1">
      <alignment horizontal="center" vertical="center"/>
    </xf>
    <xf numFmtId="41" fontId="12" fillId="12" borderId="38" xfId="6" applyNumberFormat="1" applyFont="1" applyFill="1" applyBorder="1" applyAlignment="1">
      <alignment horizontal="center" vertical="center"/>
    </xf>
    <xf numFmtId="41" fontId="3" fillId="0" borderId="33" xfId="5" applyNumberFormat="1" applyFont="1" applyBorder="1" applyAlignment="1" applyProtection="1">
      <alignment vertical="center"/>
      <protection locked="0"/>
    </xf>
    <xf numFmtId="41" fontId="3" fillId="0" borderId="34" xfId="5" applyNumberFormat="1" applyFont="1" applyBorder="1" applyAlignment="1" applyProtection="1">
      <alignment vertical="center"/>
      <protection locked="0"/>
    </xf>
    <xf numFmtId="41" fontId="3" fillId="0" borderId="35" xfId="5" applyNumberFormat="1" applyFont="1" applyBorder="1" applyAlignment="1" applyProtection="1">
      <alignment vertical="center"/>
      <protection locked="0"/>
    </xf>
    <xf numFmtId="41" fontId="3" fillId="0" borderId="36" xfId="5" applyNumberFormat="1" applyFont="1" applyBorder="1" applyAlignment="1" applyProtection="1">
      <alignment vertical="center"/>
      <protection locked="0"/>
    </xf>
    <xf numFmtId="41" fontId="3" fillId="8" borderId="35" xfId="5" applyNumberFormat="1" applyFont="1" applyFill="1" applyBorder="1" applyAlignment="1" applyProtection="1">
      <alignment vertical="center"/>
      <protection locked="0"/>
    </xf>
    <xf numFmtId="41" fontId="3" fillId="8" borderId="36" xfId="5" applyNumberFormat="1" applyFont="1" applyFill="1" applyBorder="1" applyAlignment="1" applyProtection="1">
      <alignment vertical="center"/>
      <protection locked="0"/>
    </xf>
    <xf numFmtId="41" fontId="3" fillId="0" borderId="39" xfId="5" applyNumberFormat="1" applyFont="1" applyBorder="1" applyAlignment="1" applyProtection="1">
      <alignment vertical="center"/>
      <protection locked="0"/>
    </xf>
    <xf numFmtId="41" fontId="3" fillId="8" borderId="40" xfId="5" applyNumberFormat="1" applyFont="1" applyFill="1" applyBorder="1" applyAlignment="1" applyProtection="1">
      <alignment vertical="center"/>
      <protection locked="0"/>
    </xf>
    <xf numFmtId="41" fontId="12" fillId="6" borderId="46" xfId="5" applyNumberFormat="1" applyFont="1" applyFill="1" applyBorder="1" applyAlignment="1" applyProtection="1">
      <alignment vertical="center"/>
      <protection locked="0"/>
    </xf>
    <xf numFmtId="41" fontId="12" fillId="6" borderId="47" xfId="5" applyNumberFormat="1" applyFont="1" applyFill="1" applyBorder="1" applyAlignment="1">
      <alignment vertical="center"/>
    </xf>
    <xf numFmtId="41" fontId="12" fillId="6" borderId="48" xfId="5" applyNumberFormat="1" applyFont="1" applyFill="1" applyBorder="1" applyAlignment="1" applyProtection="1">
      <alignment vertical="center"/>
      <protection locked="0"/>
    </xf>
    <xf numFmtId="41" fontId="12" fillId="6" borderId="49" xfId="5" applyNumberFormat="1" applyFont="1" applyFill="1" applyBorder="1" applyAlignment="1">
      <alignment vertical="center"/>
    </xf>
    <xf numFmtId="41" fontId="3" fillId="8" borderId="33" xfId="5" applyNumberFormat="1" applyFont="1" applyFill="1" applyBorder="1" applyAlignment="1" applyProtection="1">
      <alignment vertical="center"/>
      <protection locked="0"/>
    </xf>
    <xf numFmtId="41" fontId="3" fillId="8" borderId="34" xfId="5" applyNumberFormat="1" applyFont="1" applyFill="1" applyBorder="1" applyAlignment="1" applyProtection="1">
      <alignment vertical="center"/>
      <protection locked="0"/>
    </xf>
    <xf numFmtId="41" fontId="3" fillId="8" borderId="37" xfId="5" applyNumberFormat="1" applyFont="1" applyFill="1" applyBorder="1" applyAlignment="1" applyProtection="1">
      <alignment vertical="center"/>
      <protection locked="0"/>
    </xf>
    <xf numFmtId="41" fontId="3" fillId="8" borderId="38" xfId="5" applyNumberFormat="1" applyFont="1" applyFill="1" applyBorder="1" applyAlignment="1" applyProtection="1">
      <alignment vertical="center"/>
      <protection locked="0"/>
    </xf>
    <xf numFmtId="41" fontId="3" fillId="0" borderId="48" xfId="5" applyNumberFormat="1" applyFont="1" applyBorder="1" applyAlignment="1" applyProtection="1">
      <alignment vertical="center"/>
      <protection locked="0"/>
    </xf>
    <xf numFmtId="41" fontId="3" fillId="0" borderId="49" xfId="5" applyNumberFormat="1" applyFont="1" applyBorder="1" applyAlignment="1" applyProtection="1">
      <alignment vertical="center"/>
      <protection locked="0"/>
    </xf>
    <xf numFmtId="41" fontId="3" fillId="0" borderId="50" xfId="5" applyNumberFormat="1" applyFont="1" applyBorder="1" applyAlignment="1" applyProtection="1">
      <alignment vertical="center"/>
      <protection locked="0"/>
    </xf>
    <xf numFmtId="41" fontId="3" fillId="5" borderId="51" xfId="5" applyNumberFormat="1" applyFont="1" applyFill="1" applyBorder="1" applyAlignment="1" applyProtection="1">
      <alignment vertical="center"/>
      <protection locked="0"/>
    </xf>
    <xf numFmtId="0" fontId="4" fillId="0" borderId="50" xfId="3" applyBorder="1">
      <alignment vertical="center"/>
    </xf>
    <xf numFmtId="0" fontId="4" fillId="0" borderId="51" xfId="3" applyBorder="1">
      <alignment vertical="center"/>
    </xf>
    <xf numFmtId="0" fontId="4" fillId="5" borderId="50" xfId="3" applyFill="1" applyBorder="1">
      <alignment vertical="center"/>
    </xf>
    <xf numFmtId="0" fontId="4" fillId="5" borderId="51" xfId="3" applyFill="1" applyBorder="1">
      <alignment vertical="center"/>
    </xf>
    <xf numFmtId="0" fontId="4" fillId="7" borderId="50" xfId="3" applyFill="1" applyBorder="1">
      <alignment vertical="center"/>
    </xf>
    <xf numFmtId="0" fontId="4" fillId="7" borderId="51" xfId="3" applyFill="1" applyBorder="1">
      <alignment vertical="center"/>
    </xf>
    <xf numFmtId="41" fontId="12" fillId="6" borderId="46" xfId="5" applyNumberFormat="1" applyFont="1" applyFill="1" applyBorder="1" applyAlignment="1">
      <alignment vertical="center"/>
    </xf>
    <xf numFmtId="41" fontId="12" fillId="6" borderId="48" xfId="5" applyNumberFormat="1" applyFont="1" applyFill="1" applyBorder="1" applyAlignment="1">
      <alignment vertical="center"/>
    </xf>
    <xf numFmtId="41" fontId="3" fillId="0" borderId="33" xfId="5" applyNumberFormat="1" applyFont="1" applyBorder="1" applyAlignment="1">
      <alignment vertical="center"/>
    </xf>
    <xf numFmtId="41" fontId="3" fillId="0" borderId="34" xfId="5" applyNumberFormat="1" applyFont="1" applyBorder="1" applyAlignment="1">
      <alignment vertical="center"/>
    </xf>
    <xf numFmtId="41" fontId="3" fillId="0" borderId="35" xfId="5" applyNumberFormat="1" applyFont="1" applyBorder="1" applyAlignment="1">
      <alignment vertical="center"/>
    </xf>
    <xf numFmtId="41" fontId="3" fillId="0" borderId="36" xfId="6" applyNumberFormat="1" applyFont="1" applyBorder="1" applyAlignment="1">
      <alignment vertical="center"/>
    </xf>
    <xf numFmtId="41" fontId="3" fillId="0" borderId="36" xfId="5" applyNumberFormat="1" applyFont="1" applyBorder="1" applyAlignment="1">
      <alignment vertical="center"/>
    </xf>
    <xf numFmtId="41" fontId="3" fillId="8" borderId="35" xfId="5" applyNumberFormat="1" applyFont="1" applyFill="1" applyBorder="1" applyAlignment="1">
      <alignment vertical="center"/>
    </xf>
    <xf numFmtId="41" fontId="3" fillId="8" borderId="36" xfId="5" applyNumberFormat="1" applyFont="1" applyFill="1" applyBorder="1" applyAlignment="1">
      <alignment vertical="center"/>
    </xf>
    <xf numFmtId="41" fontId="3" fillId="8" borderId="33" xfId="5" applyNumberFormat="1" applyFont="1" applyFill="1" applyBorder="1" applyAlignment="1">
      <alignment vertical="center"/>
    </xf>
    <xf numFmtId="41" fontId="3" fillId="8" borderId="34" xfId="5" applyNumberFormat="1" applyFont="1" applyFill="1" applyBorder="1" applyAlignment="1">
      <alignment vertical="center"/>
    </xf>
    <xf numFmtId="41" fontId="3" fillId="8" borderId="37" xfId="5" applyNumberFormat="1" applyFont="1" applyFill="1" applyBorder="1" applyAlignment="1">
      <alignment vertical="center"/>
    </xf>
    <xf numFmtId="41" fontId="3" fillId="8" borderId="38" xfId="5" applyNumberFormat="1" applyFont="1" applyFill="1" applyBorder="1" applyAlignment="1">
      <alignment vertical="center"/>
    </xf>
    <xf numFmtId="41" fontId="3" fillId="0" borderId="48" xfId="5" applyNumberFormat="1" applyFont="1" applyBorder="1" applyAlignment="1">
      <alignment vertical="center"/>
    </xf>
    <xf numFmtId="41" fontId="3" fillId="0" borderId="49" xfId="5" applyNumberFormat="1" applyFont="1" applyBorder="1" applyAlignment="1">
      <alignment vertical="center"/>
    </xf>
    <xf numFmtId="41" fontId="3" fillId="5" borderId="50" xfId="5" applyNumberFormat="1" applyFont="1" applyFill="1" applyBorder="1" applyAlignment="1">
      <alignment vertical="center"/>
    </xf>
    <xf numFmtId="41" fontId="3" fillId="5" borderId="51" xfId="5" applyNumberFormat="1" applyFont="1" applyFill="1" applyBorder="1" applyAlignment="1">
      <alignment vertical="center"/>
    </xf>
    <xf numFmtId="0" fontId="3" fillId="8" borderId="45" xfId="5" applyFont="1" applyFill="1" applyBorder="1" applyAlignment="1">
      <alignment horizontal="center" vertical="center"/>
    </xf>
    <xf numFmtId="0" fontId="3" fillId="8" borderId="45" xfId="8" applyNumberFormat="1" applyFont="1" applyFill="1" applyBorder="1" applyAlignment="1">
      <alignment horizontal="left" vertical="center"/>
    </xf>
    <xf numFmtId="0" fontId="3" fillId="8" borderId="45" xfId="6" applyFont="1" applyFill="1" applyBorder="1" applyAlignment="1">
      <alignment horizontal="center" vertical="center" shrinkToFit="1"/>
    </xf>
    <xf numFmtId="43" fontId="3" fillId="8" borderId="45" xfId="5" applyNumberFormat="1" applyFont="1" applyFill="1" applyBorder="1" applyAlignment="1">
      <alignment vertical="center"/>
    </xf>
    <xf numFmtId="41" fontId="3" fillId="8" borderId="50" xfId="5" applyNumberFormat="1" applyFont="1" applyFill="1" applyBorder="1" applyAlignment="1" applyProtection="1">
      <alignment vertical="center"/>
      <protection locked="0"/>
    </xf>
    <xf numFmtId="41" fontId="3" fillId="8" borderId="51" xfId="5" applyNumberFormat="1" applyFont="1" applyFill="1" applyBorder="1" applyAlignment="1" applyProtection="1">
      <alignment vertical="center"/>
      <protection locked="0"/>
    </xf>
    <xf numFmtId="3" fontId="35" fillId="8" borderId="45" xfId="5" applyNumberFormat="1" applyFont="1" applyFill="1" applyBorder="1" applyAlignment="1">
      <alignment horizontal="center" vertical="center" shrinkToFit="1"/>
    </xf>
    <xf numFmtId="0" fontId="42" fillId="0" borderId="0" xfId="3" applyFont="1" applyAlignment="1">
      <alignment horizontal="center" vertical="center"/>
    </xf>
    <xf numFmtId="0" fontId="42" fillId="0" borderId="4" xfId="3" applyFont="1" applyBorder="1" applyAlignment="1">
      <alignment horizontal="center" vertical="center"/>
    </xf>
    <xf numFmtId="3" fontId="12" fillId="12" borderId="41" xfId="5" applyNumberFormat="1" applyFont="1" applyFill="1" applyBorder="1" applyAlignment="1">
      <alignment horizontal="center" vertical="center" shrinkToFit="1"/>
    </xf>
    <xf numFmtId="3" fontId="12" fillId="12" borderId="42" xfId="5" applyNumberFormat="1" applyFont="1" applyFill="1" applyBorder="1" applyAlignment="1">
      <alignment horizontal="center" vertical="center" shrinkToFit="1"/>
    </xf>
    <xf numFmtId="0" fontId="12" fillId="12" borderId="41" xfId="5" applyFont="1" applyFill="1" applyBorder="1" applyAlignment="1">
      <alignment horizontal="center" vertical="center"/>
    </xf>
    <xf numFmtId="0" fontId="12" fillId="12" borderId="42" xfId="5" applyFont="1" applyFill="1" applyBorder="1" applyAlignment="1">
      <alignment horizontal="center" vertical="center"/>
    </xf>
    <xf numFmtId="43" fontId="12" fillId="12" borderId="41" xfId="5" applyNumberFormat="1" applyFont="1" applyFill="1" applyBorder="1" applyAlignment="1">
      <alignment horizontal="center" vertical="center"/>
    </xf>
    <xf numFmtId="43" fontId="12" fillId="12" borderId="42" xfId="5" applyNumberFormat="1" applyFont="1" applyFill="1" applyBorder="1" applyAlignment="1">
      <alignment horizontal="center" vertical="center"/>
    </xf>
    <xf numFmtId="0" fontId="23" fillId="2" borderId="22" xfId="1" applyFont="1" applyFill="1" applyBorder="1" applyAlignment="1">
      <alignment horizontal="center" vertical="center"/>
    </xf>
    <xf numFmtId="0" fontId="23" fillId="2" borderId="23" xfId="1" applyFont="1" applyFill="1" applyBorder="1" applyAlignment="1">
      <alignment horizontal="center" vertical="center"/>
    </xf>
    <xf numFmtId="0" fontId="23" fillId="2" borderId="20" xfId="1" applyFont="1" applyFill="1" applyBorder="1" applyAlignment="1">
      <alignment horizontal="center" vertical="center"/>
    </xf>
    <xf numFmtId="41" fontId="23" fillId="2" borderId="19" xfId="1" applyNumberFormat="1" applyFont="1" applyFill="1" applyBorder="1" applyAlignment="1">
      <alignment horizontal="center" vertical="center"/>
    </xf>
    <xf numFmtId="41" fontId="23" fillId="2" borderId="20" xfId="1" applyNumberFormat="1" applyFont="1" applyFill="1" applyBorder="1" applyAlignment="1">
      <alignment horizontal="center" vertical="center"/>
    </xf>
    <xf numFmtId="0" fontId="23" fillId="4" borderId="24" xfId="1" applyFont="1" applyFill="1" applyBorder="1" applyAlignment="1">
      <alignment horizontal="center" vertical="center"/>
    </xf>
    <xf numFmtId="0" fontId="23" fillId="4" borderId="25" xfId="1" applyFont="1" applyFill="1" applyBorder="1" applyAlignment="1">
      <alignment horizontal="center" vertical="center"/>
    </xf>
    <xf numFmtId="0" fontId="23" fillId="4" borderId="26" xfId="1" applyFont="1" applyFill="1" applyBorder="1" applyAlignment="1">
      <alignment horizontal="center" vertical="center"/>
    </xf>
    <xf numFmtId="41" fontId="23" fillId="4" borderId="27" xfId="1" applyNumberFormat="1" applyFont="1" applyFill="1" applyBorder="1" applyAlignment="1">
      <alignment horizontal="center" vertical="center"/>
    </xf>
    <xf numFmtId="41" fontId="23" fillId="4" borderId="25" xfId="1" applyNumberFormat="1" applyFont="1" applyFill="1" applyBorder="1" applyAlignment="1">
      <alignment horizontal="center" vertical="center"/>
    </xf>
    <xf numFmtId="41" fontId="23" fillId="4" borderId="26" xfId="1" applyNumberFormat="1" applyFont="1" applyFill="1" applyBorder="1" applyAlignment="1">
      <alignment horizontal="center" vertical="center"/>
    </xf>
    <xf numFmtId="0" fontId="20" fillId="0" borderId="29" xfId="3" applyFont="1" applyBorder="1" applyAlignment="1">
      <alignment horizontal="center" vertical="center"/>
    </xf>
    <xf numFmtId="49" fontId="22" fillId="0" borderId="17" xfId="1" applyNumberFormat="1" applyFont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0" fontId="22" fillId="0" borderId="19" xfId="1" applyFont="1" applyBorder="1" applyAlignment="1">
      <alignment horizontal="center" vertical="center"/>
    </xf>
    <xf numFmtId="0" fontId="22" fillId="0" borderId="20" xfId="1" applyFont="1" applyBorder="1" applyAlignment="1">
      <alignment horizontal="center" vertical="center"/>
    </xf>
    <xf numFmtId="9" fontId="19" fillId="0" borderId="19" xfId="3" applyNumberFormat="1" applyFont="1" applyBorder="1" applyAlignment="1">
      <alignment horizontal="center" vertical="center"/>
    </xf>
    <xf numFmtId="9" fontId="19" fillId="0" borderId="20" xfId="3" applyNumberFormat="1" applyFont="1" applyBorder="1" applyAlignment="1">
      <alignment horizontal="center" vertical="center"/>
    </xf>
    <xf numFmtId="0" fontId="21" fillId="6" borderId="17" xfId="1" applyFont="1" applyFill="1" applyBorder="1" applyAlignment="1">
      <alignment horizontal="center" vertical="center"/>
    </xf>
    <xf numFmtId="0" fontId="21" fillId="6" borderId="18" xfId="1" applyFont="1" applyFill="1" applyBorder="1" applyAlignment="1">
      <alignment horizontal="center" vertical="center"/>
    </xf>
    <xf numFmtId="0" fontId="21" fillId="6" borderId="19" xfId="1" applyFont="1" applyFill="1" applyBorder="1" applyAlignment="1">
      <alignment horizontal="center" vertical="center"/>
    </xf>
    <xf numFmtId="0" fontId="21" fillId="6" borderId="20" xfId="1" applyFont="1" applyFill="1" applyBorder="1" applyAlignment="1">
      <alignment horizontal="center" vertical="center"/>
    </xf>
    <xf numFmtId="41" fontId="36" fillId="6" borderId="19" xfId="1" applyNumberFormat="1" applyFont="1" applyFill="1" applyBorder="1" applyAlignment="1">
      <alignment horizontal="center" vertical="center"/>
    </xf>
    <xf numFmtId="41" fontId="36" fillId="6" borderId="20" xfId="1" applyNumberFormat="1" applyFont="1" applyFill="1" applyBorder="1" applyAlignment="1">
      <alignment horizontal="center" vertical="center"/>
    </xf>
    <xf numFmtId="9" fontId="19" fillId="6" borderId="19" xfId="3" applyNumberFormat="1" applyFont="1" applyFill="1" applyBorder="1" applyAlignment="1">
      <alignment horizontal="center" vertical="center"/>
    </xf>
    <xf numFmtId="9" fontId="19" fillId="6" borderId="20" xfId="3" applyNumberFormat="1" applyFont="1" applyFill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/>
    </xf>
    <xf numFmtId="0" fontId="23" fillId="0" borderId="0" xfId="1" applyFont="1" applyAlignment="1">
      <alignment vertical="center"/>
    </xf>
    <xf numFmtId="0" fontId="23" fillId="4" borderId="8" xfId="1" applyFont="1" applyFill="1" applyBorder="1" applyAlignment="1">
      <alignment horizontal="center" vertical="center"/>
    </xf>
    <xf numFmtId="0" fontId="23" fillId="4" borderId="9" xfId="1" applyFont="1" applyFill="1" applyBorder="1" applyAlignment="1">
      <alignment horizontal="center" vertical="center"/>
    </xf>
    <xf numFmtId="0" fontId="23" fillId="4" borderId="10" xfId="1" applyFont="1" applyFill="1" applyBorder="1" applyAlignment="1">
      <alignment horizontal="center" vertical="center"/>
    </xf>
    <xf numFmtId="41" fontId="23" fillId="4" borderId="10" xfId="1" applyNumberFormat="1" applyFont="1" applyFill="1" applyBorder="1" applyAlignment="1">
      <alignment horizontal="center" vertical="center"/>
    </xf>
    <xf numFmtId="41" fontId="23" fillId="4" borderId="9" xfId="1" applyNumberFormat="1" applyFont="1" applyFill="1" applyBorder="1" applyAlignment="1">
      <alignment horizontal="center" vertical="center"/>
    </xf>
    <xf numFmtId="49" fontId="22" fillId="5" borderId="12" xfId="1" applyNumberFormat="1" applyFont="1" applyFill="1" applyBorder="1" applyAlignment="1">
      <alignment horizontal="center" vertical="center"/>
    </xf>
    <xf numFmtId="0" fontId="22" fillId="5" borderId="13" xfId="1" applyFont="1" applyFill="1" applyBorder="1" applyAlignment="1">
      <alignment horizontal="center" vertical="center"/>
    </xf>
    <xf numFmtId="0" fontId="22" fillId="5" borderId="14" xfId="1" applyFont="1" applyFill="1" applyBorder="1" applyAlignment="1">
      <alignment horizontal="center" vertical="center"/>
    </xf>
    <xf numFmtId="0" fontId="22" fillId="5" borderId="15" xfId="1" applyFont="1" applyFill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177" fontId="25" fillId="0" borderId="4" xfId="1" applyNumberFormat="1" applyFont="1" applyBorder="1" applyAlignment="1">
      <alignment horizontal="right" vertical="center"/>
    </xf>
    <xf numFmtId="0" fontId="21" fillId="0" borderId="2" xfId="1" applyFont="1" applyBorder="1" applyAlignment="1">
      <alignment horizontal="center" vertical="center"/>
    </xf>
    <xf numFmtId="178" fontId="25" fillId="0" borderId="2" xfId="1" applyNumberFormat="1" applyFont="1" applyBorder="1" applyAlignment="1">
      <alignment horizontal="right" vertical="center"/>
    </xf>
    <xf numFmtId="0" fontId="18" fillId="3" borderId="0" xfId="3" applyFont="1" applyFill="1" applyAlignment="1">
      <alignment horizontal="center" vertical="center"/>
    </xf>
    <xf numFmtId="179" fontId="27" fillId="3" borderId="0" xfId="3" applyNumberFormat="1" applyFont="1" applyFill="1" applyAlignment="1">
      <alignment horizontal="right" vertical="center"/>
    </xf>
    <xf numFmtId="0" fontId="24" fillId="0" borderId="0" xfId="1" applyFont="1" applyAlignment="1">
      <alignment vertical="center"/>
    </xf>
    <xf numFmtId="0" fontId="13" fillId="11" borderId="1" xfId="1" applyFont="1" applyFill="1" applyBorder="1" applyAlignment="1">
      <alignment horizontal="center" vertical="center"/>
    </xf>
    <xf numFmtId="0" fontId="13" fillId="11" borderId="2" xfId="1" applyFont="1" applyFill="1" applyBorder="1" applyAlignment="1">
      <alignment horizontal="center" vertical="center"/>
    </xf>
    <xf numFmtId="0" fontId="14" fillId="11" borderId="2" xfId="2" applyFont="1" applyFill="1" applyBorder="1" applyAlignment="1">
      <alignment horizontal="center" vertical="center"/>
    </xf>
    <xf numFmtId="0" fontId="14" fillId="11" borderId="3" xfId="2" applyFont="1" applyFill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21" fillId="0" borderId="2" xfId="1" applyNumberFormat="1" applyFont="1" applyBorder="1" applyAlignment="1">
      <alignment horizontal="center" vertical="center"/>
    </xf>
    <xf numFmtId="41" fontId="21" fillId="0" borderId="2" xfId="1" applyNumberFormat="1" applyFont="1" applyBorder="1" applyAlignment="1">
      <alignment horizontal="right" vertical="center"/>
    </xf>
    <xf numFmtId="176" fontId="22" fillId="0" borderId="2" xfId="1" applyNumberFormat="1" applyFont="1" applyBorder="1" applyAlignment="1">
      <alignment horizontal="left" vertical="center"/>
    </xf>
    <xf numFmtId="41" fontId="21" fillId="0" borderId="0" xfId="1" applyNumberFormat="1" applyFont="1" applyAlignment="1">
      <alignment horizontal="left" vertical="center"/>
    </xf>
    <xf numFmtId="0" fontId="22" fillId="0" borderId="0" xfId="1" applyFont="1" applyAlignment="1">
      <alignment horizontal="left" vertical="center"/>
    </xf>
    <xf numFmtId="41" fontId="22" fillId="0" borderId="2" xfId="1" applyNumberFormat="1" applyFont="1" applyBorder="1" applyAlignment="1">
      <alignment horizontal="left" vertical="center" shrinkToFit="1"/>
    </xf>
    <xf numFmtId="3" fontId="12" fillId="12" borderId="34" xfId="5" applyNumberFormat="1" applyFont="1" applyFill="1" applyBorder="1" applyAlignment="1">
      <alignment horizontal="center" vertical="center" shrinkToFit="1"/>
    </xf>
    <xf numFmtId="3" fontId="12" fillId="12" borderId="38" xfId="5" applyNumberFormat="1" applyFont="1" applyFill="1" applyBorder="1" applyAlignment="1">
      <alignment horizontal="center" vertical="center" shrinkToFit="1"/>
    </xf>
    <xf numFmtId="0" fontId="12" fillId="12" borderId="33" xfId="5" applyFont="1" applyFill="1" applyBorder="1" applyAlignment="1">
      <alignment horizontal="center" vertical="center"/>
    </xf>
    <xf numFmtId="0" fontId="12" fillId="12" borderId="37" xfId="5" applyFont="1" applyFill="1" applyBorder="1" applyAlignment="1">
      <alignment horizontal="center" vertical="center"/>
    </xf>
    <xf numFmtId="0" fontId="12" fillId="12" borderId="30" xfId="5" applyFont="1" applyFill="1" applyBorder="1" applyAlignment="1">
      <alignment horizontal="center" vertical="center"/>
    </xf>
    <xf numFmtId="0" fontId="12" fillId="12" borderId="31" xfId="5" applyFont="1" applyFill="1" applyBorder="1" applyAlignment="1">
      <alignment horizontal="center" vertical="center"/>
    </xf>
    <xf numFmtId="43" fontId="12" fillId="12" borderId="30" xfId="5" applyNumberFormat="1" applyFont="1" applyFill="1" applyBorder="1" applyAlignment="1">
      <alignment horizontal="center" vertical="center"/>
    </xf>
    <xf numFmtId="43" fontId="12" fillId="12" borderId="31" xfId="5" applyNumberFormat="1" applyFont="1" applyFill="1" applyBorder="1" applyAlignment="1">
      <alignment horizontal="center" vertical="center"/>
    </xf>
  </cellXfs>
  <cellStyles count="9">
    <cellStyle name="쉼표 [0] 2" xfId="8" xr:uid="{00000000-0005-0000-0000-000000000000}"/>
    <cellStyle name="쉼표 [0] 8" xfId="4" xr:uid="{00000000-0005-0000-0000-000001000000}"/>
    <cellStyle name="표준" xfId="0" builtinId="0"/>
    <cellStyle name="표준 2" xfId="3" xr:uid="{00000000-0005-0000-0000-000003000000}"/>
    <cellStyle name="표준 2 2" xfId="6" xr:uid="{00000000-0005-0000-0000-000004000000}"/>
    <cellStyle name="표준_견적서 표준 2" xfId="1" xr:uid="{00000000-0005-0000-0000-000005000000}"/>
    <cellStyle name="표준_단가" xfId="5" xr:uid="{00000000-0005-0000-0000-000006000000}"/>
    <cellStyle name="표준_목차_1" xfId="7" xr:uid="{00000000-0005-0000-0000-000007000000}"/>
    <cellStyle name="표준_알카텔진공코리아 천안공장 증축공사최종제출용(1323000000)-최조NEGO 2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1438275</xdr:colOff>
      <xdr:row>3</xdr:row>
      <xdr:rowOff>139483</xdr:rowOff>
    </xdr:from>
    <xdr:to>
      <xdr:col>7</xdr:col>
      <xdr:colOff>2009775</xdr:colOff>
      <xdr:row>5</xdr:row>
      <xdr:rowOff>222467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1063408"/>
          <a:ext cx="571500" cy="5401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1116;&#47749;\&#49352;%20&#54260;&#45908;\My%20Documents\HUNDATA\&#49340;&#49457;SDS\My%20Documents\HUNDATA\&#49340;&#49457;&#54868;&#51116;\&#45236;%20&#49436;&#47448;%20&#44032;&#48169;\LOTUS\&#44144;&#51228;&#46020;\&#44144;&#51228;&#460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SILHANG\TEMCOST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.11.12.137\&#44277;&#50976;&#54260;&#45908;\WINDOWS\&#48148;&#53461;%20&#54868;&#47732;\&#44221;&#47532;+&#49345;&#54984;\&#44221;&#47532;\&#44553;&#50668;&#44208;&#49328;\05&#45380;%2011&#50900;%20&#44553;&#50668;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.1.16.20/&#50696;&#49328;8.13/0610&#51473;&#44592;&#44228;&#54925;/&#54644;&#44400;/&#54644;&#44400;0610&#51312;&#51221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.1.16.20/&#50696;&#49328;8.13/0610&#51473;&#44592;&#44228;&#54925;/&#44277;&#44400;/&#44277;&#4440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48372;\&#47749;&#48512;(&#49688;&#51221;&#5120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내역"/>
      <sheetName val="내역서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"/>
      <sheetName val="UPRI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Beforesyy"/>
      <sheetName val="장기투자 계획및 예산"/>
      <sheetName val="장기투자 계획 항목별 내용"/>
      <sheetName val="Module1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합의서"/>
      <sheetName val="월별목표"/>
      <sheetName val="중점추진업무"/>
      <sheetName val="감가상각"/>
      <sheetName val="금액집계"/>
      <sheetName val="서울청"/>
      <sheetName val="이직현황"/>
      <sheetName val="이직자명단"/>
      <sheetName val="RE9604"/>
      <sheetName val="내역"/>
      <sheetName val="UR2-Calculation"/>
      <sheetName val="LEAD SHEET (K상각후회수율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Customer Databas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월별종합"/>
      <sheetName val="Chart1"/>
      <sheetName val="기계내역"/>
      <sheetName val="공사개요"/>
      <sheetName val="DATA(BAC)"/>
      <sheetName val="소비자가"/>
      <sheetName val="CAL"/>
      <sheetName val="교각계산"/>
      <sheetName val="ABUT수량-A1"/>
      <sheetName val="일위대가"/>
      <sheetName val="Sheet2"/>
      <sheetName val="부속동"/>
      <sheetName val="기초공"/>
      <sheetName val="기둥(원형)"/>
      <sheetName val="0006_FLT_IR_NAME"/>
      <sheetName val="Sheet5"/>
      <sheetName val="TEL"/>
      <sheetName val="ins"/>
      <sheetName val="2002년요약"/>
      <sheetName val="관계주식"/>
      <sheetName val="PUMP"/>
      <sheetName val="공통가설"/>
      <sheetName val="Sheet1"/>
      <sheetName val="Total"/>
      <sheetName val="재공수합"/>
      <sheetName val="foxz"/>
      <sheetName val="8-31"/>
      <sheetName val="8-31(2)"/>
      <sheetName val="8-31(3)"/>
      <sheetName val="8-31(4)"/>
      <sheetName val="8-31(5)"/>
      <sheetName val="9-1"/>
      <sheetName val="9-23"/>
      <sheetName val="9-23(2)"/>
      <sheetName val="9-29(월말)"/>
      <sheetName val="9-29(공병)"/>
      <sheetName val="9-30"/>
      <sheetName val="Sheet3"/>
      <sheetName val="pldt"/>
      <sheetName val="07-29기 공개모집병 "/>
      <sheetName val="부대원명부(간부)"/>
      <sheetName val="부대원명부(병)"/>
      <sheetName val="부대현황"/>
      <sheetName val="휴가급지"/>
      <sheetName val="군사특기"/>
      <sheetName val="계급별현황"/>
      <sheetName val="계급별현황 (2)"/>
      <sheetName val="처부별현황"/>
      <sheetName val="병휴가가넹"/>
      <sheetName val="간부휴가가넹"/>
      <sheetName val="전역자"/>
      <sheetName val="아프냐"/>
      <sheetName val="10월"/>
      <sheetName val="11월"/>
      <sheetName val="12월"/>
      <sheetName val=""/>
      <sheetName val="신병100일위로휴가기간"/>
      <sheetName val="위로,청원휴가현황"/>
      <sheetName val="위로,청원휴가기간"/>
      <sheetName val="정기휴가현황"/>
      <sheetName val="연명부"/>
      <sheetName val="Y-WORK"/>
      <sheetName val="1ST"/>
      <sheetName val="내역서"/>
      <sheetName val="_견적서1"/>
      <sheetName val="장기투자_계획및_예산"/>
      <sheetName val="장기투자_계획_항목별_내용"/>
      <sheetName val="4급_지로"/>
      <sheetName val="03년도_계획"/>
      <sheetName val="전년_대비"/>
      <sheetName val="30단(손보)_(2)"/>
      <sheetName val="방포사(손보)_(2)"/>
      <sheetName val="XL4Poppy_(2)"/>
      <sheetName val="XL4Poppy_(3)"/>
      <sheetName val="LEAD_SHEET_(K상각후회수율)"/>
      <sheetName val="Customer_Databas"/>
      <sheetName val="07-29기_공개모집병_"/>
      <sheetName val="계급별현황_(2)"/>
      <sheetName val="기준자료"/>
      <sheetName val="I.설계조건"/>
      <sheetName val="첨부1"/>
      <sheetName val="_x0000_È"/>
      <sheetName val="97년추정손익계산서"/>
      <sheetName val="일위대가목차"/>
      <sheetName val="설계조건"/>
      <sheetName val="DEC_DHDSR0"/>
      <sheetName val="118.세금과공과"/>
      <sheetName val="本部A3"/>
      <sheetName val="本部A2"/>
      <sheetName val="Table"/>
      <sheetName val="유통망계획"/>
      <sheetName val="매출"/>
      <sheetName val="Main"/>
      <sheetName val="FRT_O"/>
      <sheetName val="FAB_I"/>
      <sheetName val="Customize Your Purchase Order"/>
      <sheetName val="Purchase Order"/>
      <sheetName val="매입별세금계산서집계표"/>
      <sheetName val="신용카드"/>
      <sheetName val="목차"/>
      <sheetName val="교각̼산"/>
      <sheetName val="총원"/>
      <sheetName val="아울렛 농산벤더"/>
      <sheetName val="단면가정"/>
      <sheetName val="월별손익"/>
      <sheetName val="회사정보"/>
      <sheetName val="하수급견적대비"/>
      <sheetName val="경비"/>
      <sheetName val="Bank charge"/>
      <sheetName val="B737"/>
      <sheetName val="ALL"/>
      <sheetName val="?È"/>
      <sheetName val="우편번호"/>
      <sheetName val="차수"/>
      <sheetName val="01월TTL"/>
      <sheetName val="한계원가"/>
      <sheetName val="변동인원"/>
      <sheetName val="97센_협"/>
      <sheetName val="WACC"/>
      <sheetName val="Notes "/>
      <sheetName val="실행내역"/>
      <sheetName val="1-1"/>
      <sheetName val="QMCT"/>
      <sheetName val="6호기"/>
      <sheetName val="정의"/>
      <sheetName val="Macro(전선)"/>
      <sheetName val="admin"/>
      <sheetName val="AA200"/>
      <sheetName val="XREF"/>
      <sheetName val="전체현황"/>
      <sheetName val="_x005f_x0000_È"/>
      <sheetName val="기초코드"/>
      <sheetName val="Input"/>
      <sheetName val="Comps"/>
      <sheetName val="CAUDIT"/>
      <sheetName val="T6-6(2)"/>
      <sheetName val="HISTORICAL"/>
      <sheetName val="FORECASTING"/>
      <sheetName val="SALES(FPL)"/>
      <sheetName val="CVT산정"/>
      <sheetName val="재무가정"/>
      <sheetName val="11월업적급(FIS)"/>
      <sheetName val="626TD(COLOR)"/>
      <sheetName val="96월경계 (2)"/>
      <sheetName val="Assumptions"/>
      <sheetName val="MC총괄표"/>
      <sheetName val="정산표"/>
      <sheetName val="1_當期시산표"/>
      <sheetName val="환율"/>
      <sheetName val="신전산소항목시산표(5월)"/>
      <sheetName val="LU"/>
      <sheetName val="계정code"/>
      <sheetName val="직노"/>
      <sheetName val="대비"/>
      <sheetName val="협조전"/>
      <sheetName val="월별데이타"/>
      <sheetName val="분기별데이타"/>
      <sheetName val="Daily RPT"/>
      <sheetName val="NKC"/>
      <sheetName val="위원회결의"/>
      <sheetName val="심사반합의체"/>
      <sheetName val="부의서"/>
      <sheetName val="이사회부의서"/>
      <sheetName val="계열재무"/>
      <sheetName val="여신담보현황"/>
      <sheetName val="여신 (2)"/>
      <sheetName val="담보"/>
      <sheetName val="손익영향"/>
      <sheetName val="재무현황요약"/>
      <sheetName val="실사요약"/>
      <sheetName val="실사요약수정"/>
      <sheetName val="회사현황(1)"/>
      <sheetName val="회사현황"/>
      <sheetName val="회사현황 (2)"/>
      <sheetName val="2001상반기"/>
      <sheetName val="재무현황"/>
      <sheetName val="승인신청서"/>
      <sheetName val="심사의견1"/>
      <sheetName val="이자율"/>
      <sheetName val="2_1. 전산피드백_청과"/>
      <sheetName val="DATA"/>
      <sheetName val="총괄매출계획"/>
      <sheetName val="Proposal"/>
      <sheetName val="MARCsheet"/>
      <sheetName val="BS-E"/>
      <sheetName val="BS요약"/>
      <sheetName val="MAR"/>
      <sheetName val="FEB"/>
      <sheetName val="재고자산명세"/>
      <sheetName val="제조원가(확인)"/>
      <sheetName val="97KJIST"/>
      <sheetName val="노임이"/>
      <sheetName val="갑지(추정)"/>
      <sheetName val="전체"/>
      <sheetName val="공사비집계"/>
      <sheetName val="재집"/>
      <sheetName val="직재"/>
      <sheetName val="평가데이터"/>
      <sheetName val="_È"/>
      <sheetName val="데이타"/>
      <sheetName val="Ⅱ1-0타"/>
      <sheetName val="현금및예치금-기말"/>
      <sheetName val="97년비품"/>
      <sheetName val="FX Rates"/>
      <sheetName val="Stop"/>
      <sheetName val="건물"/>
      <sheetName val="97입고현황(사내)"/>
      <sheetName val="97출고현황(매출분)"/>
      <sheetName val="97출고현황(SEC)"/>
      <sheetName val="산출"/>
      <sheetName val="통제목록"/>
      <sheetName val="완성차 미수금"/>
      <sheetName val="확인서"/>
      <sheetName val="Mc"/>
      <sheetName val="개요"/>
      <sheetName val="1차 내역서"/>
      <sheetName val="노원열병합  건축공사기성내역서"/>
      <sheetName val="말뚝물량"/>
      <sheetName val="정부노임단가"/>
      <sheetName val="BSD (2)"/>
      <sheetName val="BID"/>
      <sheetName val="휴가비,급량비"/>
      <sheetName val="sugu95"/>
      <sheetName val="KMPTO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䑔MO도표"/>
      <sheetName val="수량산출서"/>
      <sheetName val="Sheet1 (2)"/>
      <sheetName val="#REF"/>
      <sheetName val="KY.LEE"/>
      <sheetName val="제조원가"/>
      <sheetName val="통장출금액"/>
      <sheetName val="손익계산서"/>
      <sheetName val="대차대조표"/>
      <sheetName val="2004년전체승무원"/>
      <sheetName val="Ship Advice"/>
      <sheetName val="Template"/>
      <sheetName val="대출금-8"/>
      <sheetName val="MN2G"/>
      <sheetName val="기타계열"/>
      <sheetName val="수입"/>
      <sheetName val=" °ßÀû¼­"/>
      <sheetName val="1995년 섹터별 매출"/>
      <sheetName val="mibk"/>
      <sheetName val="월별예산"/>
      <sheetName val="DISTTB"/>
      <sheetName val="INOBTB"/>
      <sheetName val="부대대비"/>
      <sheetName val="냉연집계"/>
      <sheetName val="목표세부명세"/>
      <sheetName val="PLarp"/>
      <sheetName val="설계내역서"/>
      <sheetName val="B767"/>
      <sheetName val="Assignment"/>
      <sheetName val="REF"/>
      <sheetName val="4.경비 5.영업외수지"/>
      <sheetName val="월별생산"/>
      <sheetName val="0-Basics"/>
      <sheetName val="채권한전"/>
      <sheetName val="원본"/>
      <sheetName val="HR Final"/>
      <sheetName val="HR"/>
      <sheetName val="자산BS"/>
      <sheetName val="여건,목표"/>
      <sheetName val="중기-여건"/>
      <sheetName val="NPS"/>
      <sheetName val="2-1.제품군별계획대비실적(B.A)"/>
      <sheetName val="월별입출고"/>
      <sheetName val="총원명부"/>
      <sheetName val="라이신_NML"/>
      <sheetName val="Inputs"/>
      <sheetName val="__FDSCACHE__"/>
      <sheetName val="WACC Poland"/>
      <sheetName val="WACC Korea"/>
      <sheetName val="Financial impact"/>
      <sheetName val="Sheet8"/>
      <sheetName val="Actual data"/>
      <sheetName val="견적서"/>
      <sheetName val="8월 부서별 관리판매비실적"/>
      <sheetName val="배부율"/>
      <sheetName val="전사요약"/>
      <sheetName val="전사_PL"/>
      <sheetName val="전사_배부전"/>
      <sheetName val="전사_배부후"/>
      <sheetName val="부서별"/>
      <sheetName val="공통비배부계획"/>
      <sheetName val="배부전"/>
      <sheetName val="부서별(배부후)_계획"/>
      <sheetName val="판매비계획_배부전"/>
      <sheetName val="누계(배부전)"/>
      <sheetName val="빙장비사양"/>
      <sheetName val="장비사양"/>
      <sheetName val="A(1)"/>
      <sheetName val="TS"/>
      <sheetName val="_x005f_x005f_x005f_x0000_È"/>
      <sheetName val="★ 核心卖场 1000개"/>
      <sheetName val="Header"/>
      <sheetName val="sapactivexlhiddensheet"/>
      <sheetName val="Analysis"/>
      <sheetName val="잡손실내역"/>
      <sheetName val="손익예상"/>
      <sheetName val="bs"/>
      <sheetName val="가수금대체"/>
      <sheetName val="현장관리비"/>
      <sheetName val="Staff Cost"/>
      <sheetName val="제품예산"/>
      <sheetName val="제품별매출"/>
      <sheetName val="제품매출계획연간(04)"/>
      <sheetName val="CODE0"/>
      <sheetName val="손익분석"/>
      <sheetName val="00000000"/>
      <sheetName val="2-2.매출분석"/>
      <sheetName val="계산근거"/>
      <sheetName val="Data&amp;Result"/>
      <sheetName val="일반관리비"/>
      <sheetName val="전기"/>
      <sheetName val="일반관리1"/>
      <sheetName val="감독1130"/>
      <sheetName val="Graph"/>
      <sheetName val="검색"/>
      <sheetName val="Variable"/>
      <sheetName val="고정자산원본"/>
      <sheetName val="cfanal"/>
      <sheetName val="profit"/>
      <sheetName val="조정전"/>
      <sheetName val="목표관리모델(누적)"/>
      <sheetName val="BUS제원1"/>
      <sheetName val="기본자료(재직자)"/>
      <sheetName val="[DEC_DH_x0018_[DEC_DHDSR0.xls"/>
      <sheetName val="통신매신매004"/>
      <sheetName val="기구표"/>
      <sheetName val="갑지"/>
      <sheetName val="RM pallet(2)"/>
      <sheetName val="RM stafel(1)"/>
      <sheetName val="지급어음"/>
      <sheetName val="2004"/>
      <sheetName val="Bloomberg Paste"/>
      <sheetName val="Code"/>
      <sheetName val="직무리스트"/>
      <sheetName val="working"/>
      <sheetName val="평가표"/>
      <sheetName val="교육결과"/>
      <sheetName val="PC"/>
      <sheetName val="기준재고"/>
      <sheetName val="영업점별목표산출"/>
      <sheetName val="보증금"/>
      <sheetName val="Xylose-Aug"/>
      <sheetName val="History input"/>
      <sheetName val="Financial statements"/>
      <sheetName val="일위대가목록"/>
      <sheetName val="분류항목"/>
      <sheetName val="실행철강하도"/>
      <sheetName val="CJE"/>
      <sheetName val="공문 "/>
      <sheetName val="환율change"/>
      <sheetName val="_DEC_DH_x0018__DEC_DHDSR0.xls"/>
      <sheetName val="9-1차이내역"/>
      <sheetName val="106402"/>
      <sheetName val="주요이슈"/>
      <sheetName val="Inv. LS"/>
      <sheetName val="Aug 2004"/>
      <sheetName val="eq_data"/>
      <sheetName val="ITB COST"/>
      <sheetName val="_견적서2"/>
      <sheetName val="03년도_계획1"/>
      <sheetName val="전년_대비1"/>
      <sheetName val="30단(손보)_(2)1"/>
      <sheetName val="방포사(손보)_(2)1"/>
      <sheetName val="XL4Poppy_(2)1"/>
      <sheetName val="XL4Poppy_(3)1"/>
      <sheetName val="장기투자_계획및_예산1"/>
      <sheetName val="장기투자_계획_항목별_내용1"/>
      <sheetName val="4급_지로1"/>
      <sheetName val="LEAD_SHEET_(K상각후회수율)1"/>
      <sheetName val="Customer_Databas1"/>
      <sheetName val="118_세금과공과"/>
      <sheetName val="4_경비_5_영업외수지"/>
      <sheetName val="I_설계조건"/>
      <sheetName val="Financial_impact"/>
      <sheetName val="WACC_Poland"/>
      <sheetName val="WACC_Korea"/>
      <sheetName val="Actual_data"/>
      <sheetName val="8월_부서별_관리판매비실적"/>
      <sheetName val="2-2_매출분석"/>
      <sheetName val="Bloomberg_Paste"/>
      <sheetName val="RM_pallet(2)"/>
      <sheetName val="RM_stafel(1)"/>
      <sheetName val="History_input"/>
      <sheetName val="Financial_statements"/>
      <sheetName val="Staff_Cost"/>
      <sheetName val="_DEC_DH_DEC_DHDSR0_xls"/>
      <sheetName val="Bank_charge"/>
      <sheetName val="Notes_"/>
      <sheetName val="07-29기_공개모집병_1"/>
      <sheetName val="계급별현황_(2)1"/>
      <sheetName val="Customize_Your_Purchase_Order"/>
      <sheetName val="Purchase_Order"/>
      <sheetName val="공문_"/>
      <sheetName val="절감계산"/>
      <sheetName val="제안서입력"/>
      <sheetName val="forecasted_BS"/>
      <sheetName val="forecasted_IS"/>
      <sheetName val="Budget 2005 - 2007"/>
      <sheetName val="BS(2006.09.30)전년대비 (2)"/>
      <sheetName val="시산표"/>
      <sheetName val="전사집계"/>
      <sheetName val="HSA"/>
      <sheetName val="Technology"/>
      <sheetName val="기준정보"/>
      <sheetName val="FC_Int´l Collection"/>
      <sheetName val="경산"/>
      <sheetName val="전기일위대가"/>
      <sheetName val="견적서세부내용"/>
      <sheetName val="견적내용입력"/>
      <sheetName val="SAP_DR4"/>
      <sheetName val="GAEYO"/>
      <sheetName val="sheets"/>
      <sheetName val="상수도토공집계표"/>
      <sheetName val="목록1"/>
      <sheetName val="목록3"/>
      <sheetName val="목록2"/>
      <sheetName val="FAB별"/>
      <sheetName val="입찰안"/>
      <sheetName val="실매출과총이익"/>
      <sheetName val="외주비"/>
      <sheetName val="CASHFW98"/>
      <sheetName val="PIS인건비"/>
      <sheetName val="Parameter"/>
      <sheetName val="코드"/>
      <sheetName val="Parameter_P"/>
      <sheetName val="연평잔"/>
      <sheetName val="5공정가동율"/>
      <sheetName val="231218재직현황"/>
      <sheetName val="주요제품생산"/>
      <sheetName val="배부전원가표"/>
      <sheetName val="수량산출"/>
      <sheetName val="갑지1"/>
      <sheetName val="받check"/>
      <sheetName val="95부서실"/>
      <sheetName val="BW (원본 080401)"/>
      <sheetName val="당월_63"/>
      <sheetName val="_견적서3"/>
      <sheetName val="03년도_계획2"/>
      <sheetName val="전년_대비2"/>
      <sheetName val="30단(손보)_(2)2"/>
      <sheetName val="방포사(손보)_(2)2"/>
      <sheetName val="XL4Poppy_(2)2"/>
      <sheetName val="XL4Poppy_(3)2"/>
      <sheetName val="장기투자_계획및_예산2"/>
      <sheetName val="장기투자_계획_항목별_내용2"/>
      <sheetName val="4급_지로2"/>
      <sheetName val="LEAD_SHEET_(K상각후회수율)2"/>
      <sheetName val="Customer_Databas2"/>
      <sheetName val="118_세금과공과1"/>
      <sheetName val="4_경비_5_영업외수지1"/>
      <sheetName val="I_설계조건1"/>
      <sheetName val="Financial_impact1"/>
      <sheetName val="WACC_Poland1"/>
      <sheetName val="WACC_Korea1"/>
      <sheetName val="Actual_data1"/>
      <sheetName val="8월_부서별_관리판매비실적1"/>
      <sheetName val="2-2_매출분석1"/>
      <sheetName val="Bloomberg_Paste1"/>
      <sheetName val="RM_pallet(2)1"/>
      <sheetName val="RM_stafel(1)1"/>
      <sheetName val="History_input1"/>
      <sheetName val="Financial_statements1"/>
      <sheetName val="Staff_Cost1"/>
      <sheetName val="[DEC_DH[DEC_DHDSR0_xls"/>
      <sheetName val="Bank_charge1"/>
      <sheetName val="Notes_1"/>
      <sheetName val="07-29기_공개모집병_2"/>
      <sheetName val="계급별현황_(2)2"/>
      <sheetName val="Customize_Your_Purchase_Order1"/>
      <sheetName val="Purchase_Order1"/>
      <sheetName val="공문_1"/>
      <sheetName val="HR_Final"/>
      <sheetName val="Aug_2004"/>
      <sheetName val="ITB_COST"/>
      <sheetName val="3550"/>
      <sheetName val="9.16~10.6"/>
      <sheetName val="명부"/>
      <sheetName val="매크로"/>
      <sheetName val="CFLOW"/>
      <sheetName val="표준BS갑"/>
      <sheetName val="_x005f_x005f_x005f_x005f_x005f_x005f_x005f_x0000_È"/>
      <sheetName val="[DEC_DH_x005f_x0018_[DEC_DHDSR0.xls"/>
      <sheetName val="_DEC_DH_x005f_x0018__DEC_DHDSR0.xls"/>
      <sheetName val="2002년"/>
      <sheetName val="30단(손׃⿏_x0000__x0000_ᣀ_x0000__x0000_"/>
      <sheetName val="借積IQ"/>
      <sheetName val="환"/>
      <sheetName val="Currency Rates"/>
      <sheetName val="Country Totals"/>
      <sheetName val="NH &amp; NHP Spes."/>
      <sheetName val="ROUTES"/>
      <sheetName val="그룹기안"/>
      <sheetName val="Config"/>
      <sheetName val="퇴직기초"/>
      <sheetName val="업무분장(현행)"/>
      <sheetName val="95WBS"/>
      <sheetName val="FACTOR"/>
      <sheetName val="차량구입"/>
      <sheetName val="변재갑"/>
      <sheetName val="총괄표"/>
      <sheetName val="부대공Ⅱ"/>
      <sheetName val="년판01"/>
      <sheetName val="BOQ건축"/>
      <sheetName val="1위임보수"/>
      <sheetName val="Danga"/>
      <sheetName val="노임단가"/>
      <sheetName val="_DEC_DH_x005f_x005f_x005f_x0018__DEC_DHDSR0"/>
      <sheetName val="scan"/>
      <sheetName val="Profile"/>
      <sheetName val="매각대상자산 청산가치"/>
      <sheetName val="판매.DAT"/>
      <sheetName val="햇반총원가표실적_org"/>
      <sheetName val="전체아이디어현황"/>
      <sheetName val="4급_지로声"/>
      <sheetName val="tax1"/>
      <sheetName val="0.1keyAssumption"/>
      <sheetName val="0.0ControlSheet"/>
      <sheetName val="KKKKKKKK"/>
      <sheetName val="KKKKKKKK (2)"/>
      <sheetName val="KKKKKKKK (3)"/>
    </sheetNames>
    <sheetDataSet>
      <sheetData sheetId="0"/>
      <sheetData sheetId="1">
        <row r="33">
          <cell r="B33" t="str">
            <v>구분</v>
          </cell>
        </row>
      </sheetData>
      <sheetData sheetId="2">
        <row r="33">
          <cell r="B33" t="str">
            <v>구분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>
        <row r="33">
          <cell r="B33" t="str">
            <v>구분</v>
          </cell>
        </row>
      </sheetData>
      <sheetData sheetId="49">
        <row r="33">
          <cell r="B33" t="str">
            <v>구분</v>
          </cell>
        </row>
      </sheetData>
      <sheetData sheetId="50"/>
      <sheetData sheetId="51"/>
      <sheetData sheetId="52"/>
      <sheetData sheetId="53"/>
      <sheetData sheetId="54"/>
      <sheetData sheetId="55"/>
      <sheetData sheetId="56">
        <row r="33">
          <cell r="B33" t="str">
            <v>구분</v>
          </cell>
        </row>
      </sheetData>
      <sheetData sheetId="57">
        <row r="33">
          <cell r="B33" t="str">
            <v>구분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산액보고서(APMS)"/>
      <sheetName val="정산액보고서(수기결산)"/>
      <sheetName val="봉급결산서"/>
      <sheetName val="조정수당결산서"/>
      <sheetName val="상여금결산서"/>
      <sheetName val="초과근무수당 집계표"/>
      <sheetName val="학비보조수당내역서"/>
      <sheetName val="주택수당집계표"/>
      <sheetName val="군인장려수당내역서"/>
      <sheetName val="휴가비집계표"/>
      <sheetName val="전역비 집계표"/>
      <sheetName val="전속파견여비내역서"/>
      <sheetName val="XL4Poppy"/>
      <sheetName val=" 견적서"/>
      <sheetName val="총원"/>
      <sheetName val="회사정보"/>
      <sheetName val="공통가설"/>
      <sheetName val="분석"/>
      <sheetName val="96수출"/>
      <sheetName val="PTR台손익"/>
      <sheetName val="ACT"/>
      <sheetName val="해창정"/>
      <sheetName val="완성차 미수금"/>
      <sheetName val="ARP"/>
      <sheetName val="GLOBAL LINE REGION IN BOLD"/>
      <sheetName val="admin"/>
      <sheetName val="danga"/>
      <sheetName val="ilch"/>
      <sheetName val="갑지(추정)"/>
      <sheetName val="Customer Databas"/>
      <sheetName val="05년 11월 급여결산"/>
      <sheetName val="이자율"/>
      <sheetName val="Sheet1"/>
      <sheetName val="Sheet3"/>
      <sheetName val="GVL"/>
      <sheetName val="실매출과총이익"/>
      <sheetName val="BSD (2)"/>
      <sheetName val="수정시산표"/>
      <sheetName val="KKKKKKKK"/>
      <sheetName val="을"/>
      <sheetName val=""/>
      <sheetName val="Macro(전기)"/>
      <sheetName val="초과근무수당_집계표"/>
      <sheetName val="전역비_집계표"/>
      <sheetName val="_견적서"/>
      <sheetName val="완성차_미수금"/>
      <sheetName val="GLOBAL_LINE_REGION_IN_BOLD"/>
      <sheetName val="Customer_Databas"/>
      <sheetName val="05년_11월_급여결산"/>
      <sheetName val="초과근무수당_집계표1"/>
      <sheetName val="전역비_집계표1"/>
      <sheetName val="_견적서1"/>
      <sheetName val="완성차_미수금1"/>
      <sheetName val="GLOBAL_LINE_REGION_IN_BOLD1"/>
      <sheetName val="Customer_Databas1"/>
      <sheetName val="05년_11월_급여결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5">
          <cell r="A15" t="b">
            <v>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존총괄"/>
      <sheetName val="해군장비유지"/>
      <sheetName val="조정종합"/>
      <sheetName val="군수국조정"/>
      <sheetName val="06-10"/>
      <sheetName val="해야전"/>
      <sheetName val="해창정"/>
      <sheetName val="해외주"/>
      <sheetName val="해해외"/>
      <sheetName val="해수리"/>
      <sheetName val="회사정보"/>
      <sheetName val="외주정비"/>
      <sheetName val="XL4Poppy"/>
      <sheetName val="과"/>
      <sheetName val="sales"/>
      <sheetName val="건축공사실행"/>
      <sheetName val="내역"/>
      <sheetName val=" 견적서"/>
      <sheetName val="총원"/>
      <sheetName val="해군0610조정1"/>
      <sheetName val="설계내역서"/>
      <sheetName val="南京支社"/>
      <sheetName val="9cauTV"/>
      <sheetName val="TONG HOP T9"/>
      <sheetName val="노임"/>
      <sheetName val="단위단가"/>
      <sheetName val="목표"/>
      <sheetName val="ITINERARY"/>
      <sheetName val="Chap5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S4">
            <v>1.02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총괄"/>
      <sheetName val="기능별총괄"/>
      <sheetName val="세부 조정내역"/>
      <sheetName val="야전정비"/>
      <sheetName val="창정비"/>
      <sheetName val="외주정비"/>
      <sheetName val="해외정비"/>
      <sheetName val="수리부속"/>
      <sheetName val="XL4Poppy"/>
      <sheetName val="영업외손익등"/>
      <sheetName val="회사정보"/>
      <sheetName val="해창정"/>
      <sheetName val="점포별 음료매출(10월)"/>
      <sheetName val=" 견적서"/>
      <sheetName val="admin"/>
      <sheetName val="총원"/>
      <sheetName val="Data Vol"/>
      <sheetName val="수정시산표"/>
      <sheetName val="Chap5_1"/>
      <sheetName val="9cauTV"/>
      <sheetName val="TTHBCMT"/>
      <sheetName val="PTDG"/>
      <sheetName val="Sheet5"/>
      <sheetName val="공사개요"/>
      <sheetName val="일위대가"/>
      <sheetName val="정산내역"/>
      <sheetName val="00매출"/>
      <sheetName val="원가계산서"/>
      <sheetName val="982核心卖场"/>
      <sheetName val="간접비계산"/>
      <sheetName val="공군"/>
      <sheetName val="2공구산출내역"/>
      <sheetName val="공수견적"/>
      <sheetName val="sales"/>
      <sheetName val="FPA"/>
      <sheetName val="순수개발"/>
      <sheetName val="집계표"/>
      <sheetName val="BSD (2)"/>
      <sheetName val="T6-6(2)"/>
      <sheetName val="법인별요약"/>
      <sheetName val="对外未入金-衣念"/>
      <sheetName val="对外未入金-衣恋"/>
      <sheetName val="对外未入金-宇旭"/>
      <sheetName val="对外未入金-迪柯"/>
      <sheetName val="对外未入金-凯思"/>
      <sheetName val="新支社地区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X2">
            <v>1.06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원"/>
      <sheetName val="재원환자"/>
      <sheetName val="기본일보"/>
      <sheetName val="해군일보"/>
      <sheetName val="공군일보"/>
      <sheetName val="상근일보"/>
      <sheetName val="화요일"/>
      <sheetName val="목요일"/>
      <sheetName val="총원명부"/>
      <sheetName val="상근"/>
      <sheetName val="간부"/>
      <sheetName val="공군"/>
      <sheetName val="해군"/>
      <sheetName val="admin"/>
      <sheetName val="회사정보"/>
      <sheetName val="토공실행"/>
      <sheetName val="시산표"/>
      <sheetName val="MAIN_TABLE"/>
      <sheetName val="외주정비"/>
      <sheetName val="8S발주관리대장"/>
      <sheetName val="97년추정손익계산서"/>
      <sheetName val="해창정"/>
      <sheetName val="DATA"/>
      <sheetName val="Data Vol"/>
      <sheetName val=" 견적서"/>
      <sheetName val="MID"/>
      <sheetName val="TTHBCMT"/>
      <sheetName val="Chap5_1"/>
      <sheetName val="XL4Poppy"/>
      <sheetName val="核心卖场 data"/>
      <sheetName val="目标"/>
      <sheetName val="참고"/>
      <sheetName val="controll"/>
      <sheetName val="TW 2012.04.13 (2)"/>
      <sheetName val="TZ 2012.04.13"/>
      <sheetName val="EH 2012.04.13"/>
      <sheetName val="NS 2012.04.13"/>
      <sheetName val="SF-화동"/>
      <sheetName val="PR-화동"/>
      <sheetName val="TN-화동"/>
      <sheetName val="RC-화동"/>
      <sheetName val="개요"/>
      <sheetName val="개인전마점수계산기(2안)"/>
      <sheetName val="공사개요"/>
      <sheetName val="asd"/>
      <sheetName val="FPA"/>
      <sheetName val="순수개발"/>
      <sheetName val="명부(수정전)"/>
      <sheetName val="수정시산표"/>
      <sheetName val="GRACE"/>
      <sheetName val="Sheet5"/>
      <sheetName val="Sign Off additional Articles"/>
      <sheetName val="법인별요약"/>
      <sheetName val="220 (2)"/>
      <sheetName val="KKKKKKKK"/>
      <sheetName val="만년달력"/>
      <sheetName val="경영계획 주요지표판A"/>
      <sheetName val="Sheet4"/>
      <sheetName val="新支社地区"/>
      <sheetName val="Data_Vol"/>
      <sheetName val="_견적서"/>
      <sheetName val="核心卖场_data"/>
      <sheetName val="TW_2012_04_13_(2)"/>
      <sheetName val="TZ_2012_04_13"/>
      <sheetName val="EH_2012_04_13"/>
      <sheetName val="NS_2012_04_13"/>
      <sheetName val="Data_Vol1"/>
      <sheetName val="_견적서1"/>
      <sheetName val="核心卖场_data1"/>
      <sheetName val="TW_2012_04_13_(2)1"/>
      <sheetName val="TZ_2012_04_131"/>
      <sheetName val="EH_2012_04_131"/>
      <sheetName val="NS_2012_04_131"/>
    </sheetNames>
    <sheetDataSet>
      <sheetData sheetId="0" refreshError="1">
        <row r="1">
          <cell r="A1" t="str">
            <v>군별</v>
          </cell>
          <cell r="B1" t="str">
            <v>계급</v>
          </cell>
          <cell r="C1" t="str">
            <v>군번</v>
          </cell>
          <cell r="D1" t="str">
            <v>성명</v>
          </cell>
          <cell r="E1" t="str">
            <v>병동</v>
          </cell>
          <cell r="F1" t="str">
            <v>병과</v>
          </cell>
          <cell r="G1" t="str">
            <v>원소속</v>
          </cell>
          <cell r="H1" t="str">
            <v>초입일</v>
          </cell>
          <cell r="I1" t="str">
            <v>전입일</v>
          </cell>
          <cell r="J1" t="str">
            <v>입대일</v>
          </cell>
          <cell r="K1" t="str">
            <v>현계진급일</v>
          </cell>
          <cell r="L1" t="str">
            <v>E-CODE</v>
          </cell>
          <cell r="M1" t="str">
            <v>담당군의관</v>
          </cell>
          <cell r="N1" t="str">
            <v>비고</v>
          </cell>
        </row>
        <row r="2">
          <cell r="A2" t="str">
            <v>육군</v>
          </cell>
          <cell r="B2" t="str">
            <v>병장</v>
          </cell>
          <cell r="C2" t="str">
            <v>92-76082196</v>
          </cell>
          <cell r="D2" t="str">
            <v>김범래</v>
          </cell>
          <cell r="E2" t="str">
            <v>icu</v>
          </cell>
          <cell r="F2" t="str">
            <v>신외</v>
          </cell>
          <cell r="G2" t="str">
            <v>5군단</v>
          </cell>
          <cell r="H2">
            <v>34580</v>
          </cell>
          <cell r="I2">
            <v>36237</v>
          </cell>
          <cell r="J2">
            <v>33910</v>
          </cell>
          <cell r="K2">
            <v>34486</v>
          </cell>
          <cell r="L2">
            <v>221</v>
          </cell>
          <cell r="M2" t="str">
            <v>대위 윤상민</v>
          </cell>
        </row>
        <row r="3">
          <cell r="A3" t="str">
            <v>육군</v>
          </cell>
          <cell r="B3" t="str">
            <v>상병</v>
          </cell>
          <cell r="C3" t="str">
            <v>99-76083652</v>
          </cell>
          <cell r="D3" t="str">
            <v>서동우</v>
          </cell>
          <cell r="E3">
            <v>33</v>
          </cell>
          <cell r="F3" t="str">
            <v>정외</v>
          </cell>
          <cell r="G3" t="str">
            <v>육본전산소</v>
          </cell>
          <cell r="H3">
            <v>36613</v>
          </cell>
          <cell r="I3">
            <v>36620</v>
          </cell>
          <cell r="J3">
            <v>36458</v>
          </cell>
          <cell r="K3">
            <v>36800</v>
          </cell>
          <cell r="L3">
            <v>222</v>
          </cell>
          <cell r="M3" t="str">
            <v>대위 김태훈</v>
          </cell>
        </row>
        <row r="4">
          <cell r="A4" t="str">
            <v>육군</v>
          </cell>
          <cell r="B4" t="str">
            <v>중사</v>
          </cell>
          <cell r="C4" t="str">
            <v>95-500265</v>
          </cell>
          <cell r="D4" t="str">
            <v>조진래</v>
          </cell>
          <cell r="E4">
            <v>52</v>
          </cell>
          <cell r="F4" t="str">
            <v>성외</v>
          </cell>
          <cell r="G4" t="str">
            <v>13공수75대</v>
          </cell>
          <cell r="H4">
            <v>36650</v>
          </cell>
          <cell r="I4">
            <v>36650</v>
          </cell>
          <cell r="J4">
            <v>34741</v>
          </cell>
          <cell r="K4">
            <v>35704</v>
          </cell>
          <cell r="L4">
            <v>222</v>
          </cell>
          <cell r="M4" t="str">
            <v>대위 허승호</v>
          </cell>
          <cell r="N4" t="str">
            <v>휴가</v>
          </cell>
        </row>
        <row r="5">
          <cell r="A5" t="str">
            <v>육군</v>
          </cell>
          <cell r="B5" t="str">
            <v>일병</v>
          </cell>
          <cell r="C5" t="str">
            <v>99-72018579</v>
          </cell>
          <cell r="D5" t="str">
            <v>조상래</v>
          </cell>
          <cell r="E5">
            <v>52</v>
          </cell>
          <cell r="F5" t="str">
            <v>재활</v>
          </cell>
          <cell r="G5" t="str">
            <v>62사180연대</v>
          </cell>
          <cell r="H5">
            <v>36662</v>
          </cell>
          <cell r="I5">
            <v>36662</v>
          </cell>
          <cell r="J5">
            <v>36405</v>
          </cell>
          <cell r="K5">
            <v>36586</v>
          </cell>
          <cell r="L5">
            <v>221</v>
          </cell>
          <cell r="M5" t="str">
            <v>대위 김태욱</v>
          </cell>
          <cell r="N5" t="str">
            <v>휴가</v>
          </cell>
        </row>
        <row r="6">
          <cell r="A6" t="str">
            <v>육군</v>
          </cell>
          <cell r="B6" t="str">
            <v>상사</v>
          </cell>
          <cell r="C6">
            <v>89011411</v>
          </cell>
          <cell r="D6" t="str">
            <v>이우만</v>
          </cell>
          <cell r="E6">
            <v>35</v>
          </cell>
          <cell r="F6" t="str">
            <v>정외</v>
          </cell>
          <cell r="G6" t="str">
            <v>55사</v>
          </cell>
          <cell r="H6">
            <v>36608</v>
          </cell>
          <cell r="I6">
            <v>36679</v>
          </cell>
          <cell r="J6">
            <v>28182</v>
          </cell>
          <cell r="K6">
            <v>33970</v>
          </cell>
          <cell r="L6">
            <v>222</v>
          </cell>
          <cell r="M6" t="str">
            <v>대위 선창완</v>
          </cell>
          <cell r="N6" t="str">
            <v>휴가</v>
          </cell>
        </row>
        <row r="7">
          <cell r="A7" t="str">
            <v>육군</v>
          </cell>
          <cell r="B7" t="str">
            <v>상병</v>
          </cell>
          <cell r="C7" t="str">
            <v>99-73057685</v>
          </cell>
          <cell r="D7" t="str">
            <v>이찬호</v>
          </cell>
          <cell r="E7">
            <v>31</v>
          </cell>
          <cell r="F7" t="str">
            <v>정외</v>
          </cell>
          <cell r="G7" t="str">
            <v>6공병126대</v>
          </cell>
          <cell r="H7">
            <v>36647</v>
          </cell>
          <cell r="I7">
            <v>36679</v>
          </cell>
          <cell r="J7">
            <v>36438</v>
          </cell>
          <cell r="K7">
            <v>36923</v>
          </cell>
          <cell r="L7">
            <v>221</v>
          </cell>
          <cell r="M7" t="str">
            <v>대위 김태훈</v>
          </cell>
        </row>
        <row r="8">
          <cell r="A8" t="str">
            <v>육군</v>
          </cell>
          <cell r="B8" t="str">
            <v>일병</v>
          </cell>
          <cell r="C8" t="str">
            <v>99-73056418</v>
          </cell>
          <cell r="D8" t="str">
            <v>이성복</v>
          </cell>
          <cell r="E8">
            <v>21</v>
          </cell>
          <cell r="F8" t="str">
            <v>정신</v>
          </cell>
          <cell r="G8" t="str">
            <v>103여단</v>
          </cell>
          <cell r="H8">
            <v>36673</v>
          </cell>
          <cell r="I8">
            <v>36693</v>
          </cell>
          <cell r="J8">
            <v>36438</v>
          </cell>
          <cell r="K8">
            <v>36621</v>
          </cell>
          <cell r="L8">
            <v>110</v>
          </cell>
          <cell r="M8" t="str">
            <v>대위 하태현</v>
          </cell>
        </row>
        <row r="9">
          <cell r="A9" t="str">
            <v>육군</v>
          </cell>
          <cell r="B9" t="str">
            <v>상병</v>
          </cell>
          <cell r="C9" t="str">
            <v>99-73060966</v>
          </cell>
          <cell r="D9" t="str">
            <v>양재승</v>
          </cell>
          <cell r="E9">
            <v>51</v>
          </cell>
          <cell r="F9" t="str">
            <v>내과</v>
          </cell>
          <cell r="G9" t="str">
            <v>3사</v>
          </cell>
          <cell r="H9">
            <v>36680</v>
          </cell>
          <cell r="I9">
            <v>36707</v>
          </cell>
          <cell r="J9">
            <v>36459</v>
          </cell>
          <cell r="K9">
            <v>36800</v>
          </cell>
          <cell r="L9">
            <v>222</v>
          </cell>
          <cell r="M9" t="str">
            <v>대위 김기준</v>
          </cell>
        </row>
        <row r="10">
          <cell r="A10" t="str">
            <v>육군</v>
          </cell>
          <cell r="B10" t="str">
            <v>병장</v>
          </cell>
          <cell r="C10" t="str">
            <v>99-76028373</v>
          </cell>
          <cell r="D10" t="str">
            <v>박용진</v>
          </cell>
          <cell r="E10">
            <v>35</v>
          </cell>
          <cell r="F10" t="str">
            <v>정외</v>
          </cell>
          <cell r="G10" t="str">
            <v>8사</v>
          </cell>
          <cell r="H10">
            <v>36720</v>
          </cell>
          <cell r="I10">
            <v>36735</v>
          </cell>
          <cell r="J10">
            <v>36265</v>
          </cell>
          <cell r="K10">
            <v>36892</v>
          </cell>
          <cell r="L10">
            <v>222</v>
          </cell>
          <cell r="M10" t="str">
            <v>대위 김태훈</v>
          </cell>
        </row>
        <row r="11">
          <cell r="A11" t="str">
            <v>육군</v>
          </cell>
          <cell r="B11" t="str">
            <v>상병</v>
          </cell>
          <cell r="C11" t="str">
            <v>99-76097232</v>
          </cell>
          <cell r="D11" t="str">
            <v>이민규</v>
          </cell>
          <cell r="E11">
            <v>52</v>
          </cell>
          <cell r="F11" t="str">
            <v>재활</v>
          </cell>
          <cell r="G11" t="str">
            <v>62사공병대</v>
          </cell>
          <cell r="H11">
            <v>36742</v>
          </cell>
          <cell r="I11">
            <v>36742</v>
          </cell>
          <cell r="J11">
            <v>36500</v>
          </cell>
          <cell r="K11">
            <v>36861</v>
          </cell>
          <cell r="L11">
            <v>222</v>
          </cell>
          <cell r="M11" t="str">
            <v>대위 임현범</v>
          </cell>
        </row>
        <row r="12">
          <cell r="A12" t="str">
            <v>육군</v>
          </cell>
          <cell r="B12" t="str">
            <v>상병</v>
          </cell>
          <cell r="C12" t="str">
            <v>00-76008309</v>
          </cell>
          <cell r="D12" t="str">
            <v>한영수</v>
          </cell>
          <cell r="E12">
            <v>51</v>
          </cell>
          <cell r="F12" t="str">
            <v>신경</v>
          </cell>
          <cell r="G12" t="str">
            <v>국군수송사3철도</v>
          </cell>
          <cell r="H12">
            <v>36742</v>
          </cell>
          <cell r="I12">
            <v>36742</v>
          </cell>
          <cell r="J12">
            <v>36563</v>
          </cell>
          <cell r="K12">
            <v>36951</v>
          </cell>
          <cell r="L12">
            <v>222</v>
          </cell>
          <cell r="M12" t="str">
            <v>대위 권석범</v>
          </cell>
        </row>
        <row r="13">
          <cell r="A13" t="str">
            <v>육군</v>
          </cell>
          <cell r="B13" t="str">
            <v>상병</v>
          </cell>
          <cell r="C13" t="str">
            <v>99-72012797</v>
          </cell>
          <cell r="D13" t="str">
            <v>배성철</v>
          </cell>
          <cell r="E13">
            <v>52</v>
          </cell>
          <cell r="F13" t="str">
            <v>신경</v>
          </cell>
          <cell r="G13" t="str">
            <v>37사110연대</v>
          </cell>
          <cell r="H13">
            <v>36746</v>
          </cell>
          <cell r="I13">
            <v>36746</v>
          </cell>
          <cell r="J13">
            <v>36335</v>
          </cell>
          <cell r="K13">
            <v>36923</v>
          </cell>
          <cell r="L13">
            <v>222</v>
          </cell>
          <cell r="M13" t="str">
            <v>대위 권석범</v>
          </cell>
        </row>
        <row r="14">
          <cell r="A14" t="str">
            <v>육군</v>
          </cell>
          <cell r="B14" t="str">
            <v>병장</v>
          </cell>
          <cell r="C14" t="str">
            <v>99-72007027</v>
          </cell>
          <cell r="D14" t="str">
            <v>이용식</v>
          </cell>
          <cell r="E14">
            <v>31</v>
          </cell>
          <cell r="F14" t="str">
            <v>정외</v>
          </cell>
          <cell r="G14" t="str">
            <v>3군지단</v>
          </cell>
          <cell r="H14">
            <v>36747</v>
          </cell>
          <cell r="I14">
            <v>36747</v>
          </cell>
          <cell r="J14">
            <v>36251</v>
          </cell>
          <cell r="K14">
            <v>36831</v>
          </cell>
          <cell r="L14">
            <v>222</v>
          </cell>
          <cell r="M14" t="str">
            <v>대위 김태훈</v>
          </cell>
        </row>
        <row r="15">
          <cell r="A15" t="str">
            <v>해군</v>
          </cell>
          <cell r="B15" t="str">
            <v>병장</v>
          </cell>
          <cell r="C15" t="str">
            <v>99-71004336</v>
          </cell>
          <cell r="D15" t="str">
            <v>김대범</v>
          </cell>
          <cell r="E15">
            <v>52</v>
          </cell>
          <cell r="F15" t="str">
            <v>성외</v>
          </cell>
          <cell r="G15" t="str">
            <v>해작사</v>
          </cell>
          <cell r="H15">
            <v>36604</v>
          </cell>
          <cell r="I15">
            <v>36749</v>
          </cell>
          <cell r="J15">
            <v>36360</v>
          </cell>
          <cell r="K15">
            <v>36708</v>
          </cell>
          <cell r="L15">
            <v>222</v>
          </cell>
          <cell r="M15" t="str">
            <v>대위 허승호</v>
          </cell>
        </row>
        <row r="16">
          <cell r="A16" t="str">
            <v>육군</v>
          </cell>
          <cell r="B16" t="str">
            <v>이병</v>
          </cell>
          <cell r="C16" t="str">
            <v>00-76048631</v>
          </cell>
          <cell r="D16" t="str">
            <v>김석</v>
          </cell>
          <cell r="E16">
            <v>21</v>
          </cell>
          <cell r="F16" t="str">
            <v>정신</v>
          </cell>
          <cell r="G16" t="str">
            <v>통신교</v>
          </cell>
          <cell r="H16">
            <v>36756</v>
          </cell>
          <cell r="I16">
            <v>36756</v>
          </cell>
          <cell r="J16">
            <v>36706</v>
          </cell>
          <cell r="K16">
            <v>37093</v>
          </cell>
          <cell r="L16">
            <v>221</v>
          </cell>
          <cell r="M16" t="str">
            <v>대위 허준호</v>
          </cell>
        </row>
        <row r="17">
          <cell r="A17" t="str">
            <v>육군</v>
          </cell>
          <cell r="B17" t="str">
            <v>병장</v>
          </cell>
          <cell r="C17" t="str">
            <v>99-71028232</v>
          </cell>
          <cell r="D17" t="str">
            <v>손종덕</v>
          </cell>
          <cell r="E17">
            <v>31</v>
          </cell>
          <cell r="F17" t="str">
            <v>정외</v>
          </cell>
          <cell r="G17" t="str">
            <v>102여단9중대</v>
          </cell>
          <cell r="H17">
            <v>36734</v>
          </cell>
          <cell r="I17">
            <v>36777</v>
          </cell>
          <cell r="J17">
            <v>36354</v>
          </cell>
          <cell r="K17">
            <v>36951</v>
          </cell>
          <cell r="L17">
            <v>222</v>
          </cell>
          <cell r="M17" t="str">
            <v>대위 김태훈</v>
          </cell>
        </row>
        <row r="18">
          <cell r="A18" t="str">
            <v>육군</v>
          </cell>
          <cell r="B18" t="str">
            <v>이병</v>
          </cell>
          <cell r="C18" t="str">
            <v>00-76016536</v>
          </cell>
          <cell r="D18" t="str">
            <v>나홍석</v>
          </cell>
          <cell r="E18">
            <v>51</v>
          </cell>
          <cell r="F18" t="str">
            <v>내과</v>
          </cell>
          <cell r="G18" t="str">
            <v>8군지단88정비대</v>
          </cell>
          <cell r="H18">
            <v>36739</v>
          </cell>
          <cell r="I18">
            <v>36777</v>
          </cell>
          <cell r="J18">
            <v>36587</v>
          </cell>
          <cell r="K18">
            <v>37043</v>
          </cell>
          <cell r="L18">
            <v>221</v>
          </cell>
          <cell r="M18" t="str">
            <v>대위 문윤재</v>
          </cell>
        </row>
        <row r="19">
          <cell r="A19" t="str">
            <v>육군</v>
          </cell>
          <cell r="B19" t="str">
            <v>병장</v>
          </cell>
          <cell r="C19" t="str">
            <v>99-76039731</v>
          </cell>
          <cell r="D19" t="str">
            <v>김동영</v>
          </cell>
          <cell r="E19">
            <v>51</v>
          </cell>
          <cell r="F19" t="str">
            <v>내과</v>
          </cell>
          <cell r="G19" t="str">
            <v>9사단</v>
          </cell>
          <cell r="H19">
            <v>36756</v>
          </cell>
          <cell r="I19">
            <v>36777</v>
          </cell>
          <cell r="J19">
            <v>36307</v>
          </cell>
          <cell r="K19">
            <v>36892</v>
          </cell>
          <cell r="L19">
            <v>222</v>
          </cell>
          <cell r="M19" t="str">
            <v>대위 정치영</v>
          </cell>
        </row>
        <row r="20">
          <cell r="A20" t="str">
            <v>육군</v>
          </cell>
          <cell r="B20" t="str">
            <v>상병</v>
          </cell>
          <cell r="C20" t="str">
            <v>99-72013706</v>
          </cell>
          <cell r="D20" t="str">
            <v>김만석</v>
          </cell>
          <cell r="E20">
            <v>33</v>
          </cell>
          <cell r="F20" t="str">
            <v>정외</v>
          </cell>
          <cell r="G20" t="str">
            <v>5탄약창4경비중대</v>
          </cell>
          <cell r="H20">
            <v>36756</v>
          </cell>
          <cell r="I20">
            <v>36777</v>
          </cell>
          <cell r="J20">
            <v>36335</v>
          </cell>
          <cell r="K20">
            <v>36678</v>
          </cell>
          <cell r="L20">
            <v>221</v>
          </cell>
          <cell r="M20" t="str">
            <v>대위 정대철</v>
          </cell>
          <cell r="N20" t="str">
            <v>휴가</v>
          </cell>
        </row>
        <row r="21">
          <cell r="A21" t="str">
            <v>육군</v>
          </cell>
          <cell r="B21" t="str">
            <v>일병</v>
          </cell>
          <cell r="C21" t="str">
            <v>99-73069045</v>
          </cell>
          <cell r="D21" t="str">
            <v>강병세</v>
          </cell>
          <cell r="E21">
            <v>21</v>
          </cell>
          <cell r="F21" t="str">
            <v>정신</v>
          </cell>
          <cell r="G21" t="str">
            <v>28사</v>
          </cell>
          <cell r="H21">
            <v>36759</v>
          </cell>
          <cell r="I21">
            <v>36777</v>
          </cell>
          <cell r="J21">
            <v>35490</v>
          </cell>
          <cell r="K21">
            <v>36861</v>
          </cell>
          <cell r="L21">
            <v>221</v>
          </cell>
          <cell r="M21" t="str">
            <v>대위 최준호</v>
          </cell>
          <cell r="N21" t="str">
            <v>휴가</v>
          </cell>
        </row>
        <row r="22">
          <cell r="A22" t="str">
            <v>육군</v>
          </cell>
          <cell r="B22" t="str">
            <v>이병</v>
          </cell>
          <cell r="C22" t="str">
            <v>00-76034796</v>
          </cell>
          <cell r="D22" t="str">
            <v>문치원</v>
          </cell>
          <cell r="E22">
            <v>41</v>
          </cell>
          <cell r="F22" t="str">
            <v>신외</v>
          </cell>
          <cell r="G22" t="str">
            <v>8사</v>
          </cell>
          <cell r="H22">
            <v>36790</v>
          </cell>
          <cell r="I22">
            <v>36805</v>
          </cell>
          <cell r="J22">
            <v>36658</v>
          </cell>
          <cell r="K22">
            <v>37073</v>
          </cell>
          <cell r="L22">
            <v>221</v>
          </cell>
          <cell r="M22" t="str">
            <v>대위 김기준</v>
          </cell>
          <cell r="N22" t="str">
            <v>휴가</v>
          </cell>
        </row>
        <row r="23">
          <cell r="A23" t="str">
            <v>육군</v>
          </cell>
          <cell r="B23" t="str">
            <v>상병</v>
          </cell>
          <cell r="C23" t="str">
            <v>00-76025893</v>
          </cell>
          <cell r="D23" t="str">
            <v>정현수</v>
          </cell>
          <cell r="E23">
            <v>43</v>
          </cell>
          <cell r="F23" t="str">
            <v>정외</v>
          </cell>
          <cell r="G23" t="str">
            <v>71사163연대</v>
          </cell>
          <cell r="H23">
            <v>36791</v>
          </cell>
          <cell r="I23">
            <v>36805</v>
          </cell>
          <cell r="J23">
            <v>36622</v>
          </cell>
          <cell r="K23">
            <v>36982</v>
          </cell>
          <cell r="L23">
            <v>222</v>
          </cell>
          <cell r="M23" t="str">
            <v>대위 정철윤</v>
          </cell>
        </row>
        <row r="24">
          <cell r="A24" t="str">
            <v>공군</v>
          </cell>
          <cell r="B24" t="str">
            <v>상병</v>
          </cell>
          <cell r="C24" t="str">
            <v>99-70014634</v>
          </cell>
          <cell r="D24" t="str">
            <v>윤주호</v>
          </cell>
          <cell r="E24">
            <v>43</v>
          </cell>
          <cell r="F24" t="str">
            <v>정외</v>
          </cell>
          <cell r="G24" t="str">
            <v>공군17전비</v>
          </cell>
          <cell r="H24">
            <v>36805</v>
          </cell>
          <cell r="I24">
            <v>36805</v>
          </cell>
          <cell r="J24">
            <v>36486</v>
          </cell>
          <cell r="K24">
            <v>35765</v>
          </cell>
          <cell r="L24">
            <v>210</v>
          </cell>
          <cell r="M24" t="str">
            <v>대위 정철윤</v>
          </cell>
        </row>
        <row r="25">
          <cell r="A25" t="str">
            <v>예비역</v>
          </cell>
          <cell r="B25" t="str">
            <v>병장</v>
          </cell>
          <cell r="C25" t="str">
            <v>95-73049271</v>
          </cell>
          <cell r="D25" t="str">
            <v>이세호</v>
          </cell>
          <cell r="E25">
            <v>43</v>
          </cell>
          <cell r="F25" t="str">
            <v>정외</v>
          </cell>
          <cell r="G25" t="str">
            <v>육)강습대대</v>
          </cell>
          <cell r="H25">
            <v>36810</v>
          </cell>
          <cell r="I25">
            <v>36810</v>
          </cell>
          <cell r="J25">
            <v>34968</v>
          </cell>
          <cell r="K25">
            <v>37104</v>
          </cell>
          <cell r="L25">
            <v>110</v>
          </cell>
          <cell r="M25" t="str">
            <v>대위 정철윤</v>
          </cell>
          <cell r="N25" t="str">
            <v>휴가</v>
          </cell>
        </row>
        <row r="26">
          <cell r="A26" t="str">
            <v>육군</v>
          </cell>
          <cell r="B26" t="str">
            <v>하사</v>
          </cell>
          <cell r="C26" t="str">
            <v>99-509804</v>
          </cell>
          <cell r="D26" t="str">
            <v>박종필</v>
          </cell>
          <cell r="E26">
            <v>41</v>
          </cell>
          <cell r="F26" t="str">
            <v>신외</v>
          </cell>
          <cell r="G26" t="str">
            <v>13공수</v>
          </cell>
          <cell r="H26">
            <v>36812</v>
          </cell>
          <cell r="I26">
            <v>36812</v>
          </cell>
          <cell r="J26">
            <v>36407</v>
          </cell>
          <cell r="K26">
            <v>37073</v>
          </cell>
          <cell r="L26">
            <v>222</v>
          </cell>
          <cell r="M26" t="str">
            <v>대위 김정훈</v>
          </cell>
          <cell r="N26" t="str">
            <v>휴가</v>
          </cell>
        </row>
        <row r="27">
          <cell r="A27" t="str">
            <v>육군</v>
          </cell>
          <cell r="B27" t="str">
            <v>이병</v>
          </cell>
          <cell r="C27" t="str">
            <v>00-73033484</v>
          </cell>
          <cell r="D27" t="str">
            <v>홍용호</v>
          </cell>
          <cell r="E27">
            <v>31</v>
          </cell>
          <cell r="F27" t="str">
            <v>정외</v>
          </cell>
          <cell r="G27" t="str">
            <v>9사</v>
          </cell>
          <cell r="H27">
            <v>36754</v>
          </cell>
          <cell r="I27">
            <v>36819</v>
          </cell>
          <cell r="J27">
            <v>36690</v>
          </cell>
          <cell r="K27">
            <v>36800</v>
          </cell>
          <cell r="L27">
            <v>221</v>
          </cell>
          <cell r="M27" t="str">
            <v>대위 김태훈</v>
          </cell>
          <cell r="N27" t="str">
            <v>휴가</v>
          </cell>
        </row>
        <row r="28">
          <cell r="A28" t="str">
            <v>육군</v>
          </cell>
          <cell r="B28" t="str">
            <v>상병</v>
          </cell>
          <cell r="C28" t="str">
            <v>00-71003313</v>
          </cell>
          <cell r="D28" t="str">
            <v>최도형</v>
          </cell>
          <cell r="E28">
            <v>35</v>
          </cell>
          <cell r="F28" t="str">
            <v>정외</v>
          </cell>
          <cell r="G28" t="str">
            <v>27사</v>
          </cell>
          <cell r="H28">
            <v>36795</v>
          </cell>
          <cell r="I28">
            <v>36819</v>
          </cell>
          <cell r="J28">
            <v>36550</v>
          </cell>
          <cell r="K28">
            <v>36982</v>
          </cell>
          <cell r="L28">
            <v>110</v>
          </cell>
          <cell r="M28" t="str">
            <v>대위 선창완</v>
          </cell>
        </row>
        <row r="29">
          <cell r="A29" t="str">
            <v>육군</v>
          </cell>
          <cell r="B29" t="str">
            <v>병장</v>
          </cell>
          <cell r="C29" t="str">
            <v>99-72017565</v>
          </cell>
          <cell r="D29" t="str">
            <v>민병주</v>
          </cell>
          <cell r="E29">
            <v>32</v>
          </cell>
          <cell r="F29" t="str">
            <v>일외</v>
          </cell>
          <cell r="G29" t="str">
            <v>1공중강습여단</v>
          </cell>
          <cell r="H29">
            <v>36819</v>
          </cell>
          <cell r="I29">
            <v>36819</v>
          </cell>
          <cell r="J29">
            <v>36398</v>
          </cell>
          <cell r="K29">
            <v>36982</v>
          </cell>
          <cell r="L29">
            <v>222</v>
          </cell>
          <cell r="M29" t="str">
            <v>대위 구대진</v>
          </cell>
        </row>
        <row r="30">
          <cell r="A30" t="str">
            <v>육군</v>
          </cell>
          <cell r="B30" t="str">
            <v>일병</v>
          </cell>
          <cell r="C30" t="str">
            <v>00-76001773</v>
          </cell>
          <cell r="D30" t="str">
            <v>박지훈</v>
          </cell>
          <cell r="E30">
            <v>21</v>
          </cell>
          <cell r="F30" t="str">
            <v>정신</v>
          </cell>
          <cell r="G30" t="str">
            <v>32사98연대</v>
          </cell>
          <cell r="H30">
            <v>36822</v>
          </cell>
          <cell r="I30">
            <v>36822</v>
          </cell>
          <cell r="J30">
            <v>36535</v>
          </cell>
          <cell r="K30">
            <v>36678</v>
          </cell>
          <cell r="L30">
            <v>221</v>
          </cell>
          <cell r="M30" t="str">
            <v>대위 최준호</v>
          </cell>
        </row>
        <row r="31">
          <cell r="A31" t="str">
            <v>공군</v>
          </cell>
          <cell r="B31" t="str">
            <v>이병</v>
          </cell>
          <cell r="C31" t="str">
            <v>00-70005672</v>
          </cell>
          <cell r="D31" t="str">
            <v>김창현</v>
          </cell>
          <cell r="E31">
            <v>31</v>
          </cell>
          <cell r="F31" t="str">
            <v>정외</v>
          </cell>
          <cell r="G31" t="str">
            <v>공군전산소</v>
          </cell>
          <cell r="H31">
            <v>36825</v>
          </cell>
          <cell r="I31">
            <v>36825</v>
          </cell>
          <cell r="J31">
            <v>36675</v>
          </cell>
          <cell r="K31">
            <v>37012</v>
          </cell>
          <cell r="L31">
            <v>221</v>
          </cell>
          <cell r="M31" t="str">
            <v>대위 김태훈</v>
          </cell>
        </row>
        <row r="32">
          <cell r="A32" t="str">
            <v>육군</v>
          </cell>
          <cell r="B32" t="str">
            <v>이병</v>
          </cell>
          <cell r="C32" t="str">
            <v>00-41014522</v>
          </cell>
          <cell r="D32" t="str">
            <v>양정민</v>
          </cell>
          <cell r="E32">
            <v>21</v>
          </cell>
          <cell r="F32" t="str">
            <v>정신</v>
          </cell>
          <cell r="G32" t="str">
            <v>37사신교대</v>
          </cell>
          <cell r="H32">
            <v>36825</v>
          </cell>
          <cell r="I32">
            <v>36825</v>
          </cell>
          <cell r="J32">
            <v>36641</v>
          </cell>
          <cell r="K32">
            <v>0</v>
          </cell>
          <cell r="L32">
            <v>122</v>
          </cell>
          <cell r="M32" t="str">
            <v>대위 하태현</v>
          </cell>
        </row>
        <row r="33">
          <cell r="A33" t="str">
            <v>육군</v>
          </cell>
          <cell r="B33" t="str">
            <v>상병</v>
          </cell>
          <cell r="C33" t="str">
            <v>00-76021273</v>
          </cell>
          <cell r="D33" t="str">
            <v>박지홍</v>
          </cell>
          <cell r="E33">
            <v>43</v>
          </cell>
          <cell r="F33" t="str">
            <v>정외</v>
          </cell>
          <cell r="G33" t="str">
            <v>1군지사612경자대</v>
          </cell>
          <cell r="H33">
            <v>36801</v>
          </cell>
          <cell r="I33">
            <v>36833</v>
          </cell>
          <cell r="J33">
            <v>36605</v>
          </cell>
          <cell r="K33">
            <v>36951</v>
          </cell>
          <cell r="L33">
            <v>222</v>
          </cell>
          <cell r="M33" t="str">
            <v>대위 정철윤</v>
          </cell>
        </row>
        <row r="34">
          <cell r="A34" t="str">
            <v>육군</v>
          </cell>
          <cell r="B34" t="str">
            <v>병장</v>
          </cell>
          <cell r="C34" t="str">
            <v>99-73044664</v>
          </cell>
          <cell r="D34" t="str">
            <v>유재현</v>
          </cell>
          <cell r="E34">
            <v>52</v>
          </cell>
          <cell r="F34" t="str">
            <v>성외</v>
          </cell>
          <cell r="G34" t="str">
            <v>5포병여단</v>
          </cell>
          <cell r="H34">
            <v>36808</v>
          </cell>
          <cell r="I34">
            <v>36833</v>
          </cell>
          <cell r="J34">
            <v>36375</v>
          </cell>
          <cell r="K34">
            <v>36982</v>
          </cell>
          <cell r="L34">
            <v>222</v>
          </cell>
          <cell r="M34" t="str">
            <v>대위 선창완</v>
          </cell>
        </row>
        <row r="35">
          <cell r="A35" t="str">
            <v>해군</v>
          </cell>
          <cell r="B35" t="str">
            <v>하사</v>
          </cell>
          <cell r="C35" t="str">
            <v>98-510855</v>
          </cell>
          <cell r="D35" t="str">
            <v>박종석</v>
          </cell>
          <cell r="E35">
            <v>41</v>
          </cell>
          <cell r="F35" t="str">
            <v>신외</v>
          </cell>
          <cell r="G35" t="str">
            <v>해2함대</v>
          </cell>
          <cell r="H35">
            <v>36812</v>
          </cell>
          <cell r="I35">
            <v>36833</v>
          </cell>
          <cell r="J35">
            <v>35966</v>
          </cell>
          <cell r="K35">
            <v>37073</v>
          </cell>
          <cell r="L35">
            <v>222</v>
          </cell>
          <cell r="M35" t="str">
            <v>대위 김기준</v>
          </cell>
          <cell r="N35" t="str">
            <v>휴가</v>
          </cell>
        </row>
        <row r="36">
          <cell r="A36" t="str">
            <v>육군</v>
          </cell>
          <cell r="B36" t="str">
            <v>상병</v>
          </cell>
          <cell r="C36" t="str">
            <v>00-73002024</v>
          </cell>
          <cell r="D36" t="str">
            <v>유재준</v>
          </cell>
          <cell r="E36">
            <v>35</v>
          </cell>
          <cell r="F36" t="str">
            <v>정외</v>
          </cell>
          <cell r="G36" t="str">
            <v>17사</v>
          </cell>
          <cell r="H36">
            <v>36826</v>
          </cell>
          <cell r="I36">
            <v>36833</v>
          </cell>
          <cell r="J36">
            <v>36536</v>
          </cell>
          <cell r="K36">
            <v>36892</v>
          </cell>
          <cell r="L36">
            <v>222</v>
          </cell>
          <cell r="M36" t="str">
            <v>대위 선창완</v>
          </cell>
          <cell r="N36" t="str">
            <v>휴가</v>
          </cell>
        </row>
        <row r="37">
          <cell r="A37" t="str">
            <v>육군</v>
          </cell>
          <cell r="B37" t="str">
            <v>이병</v>
          </cell>
          <cell r="C37" t="str">
            <v>00-76052969</v>
          </cell>
          <cell r="D37" t="str">
            <v>정대성</v>
          </cell>
          <cell r="E37">
            <v>21</v>
          </cell>
          <cell r="F37" t="str">
            <v>정신</v>
          </cell>
          <cell r="G37" t="str">
            <v>육본경비연대</v>
          </cell>
          <cell r="H37">
            <v>36834</v>
          </cell>
          <cell r="I37">
            <v>36834</v>
          </cell>
          <cell r="J37">
            <v>36725</v>
          </cell>
          <cell r="K37">
            <v>37043</v>
          </cell>
          <cell r="L37">
            <v>221</v>
          </cell>
          <cell r="M37" t="str">
            <v>대위 최준호</v>
          </cell>
          <cell r="N37" t="str">
            <v>휴가</v>
          </cell>
        </row>
        <row r="38">
          <cell r="A38" t="str">
            <v>육군</v>
          </cell>
          <cell r="B38" t="str">
            <v>병장</v>
          </cell>
          <cell r="C38" t="str">
            <v>99-76042087</v>
          </cell>
          <cell r="D38" t="str">
            <v>김원경</v>
          </cell>
          <cell r="E38">
            <v>32</v>
          </cell>
          <cell r="F38" t="str">
            <v>일외</v>
          </cell>
          <cell r="G38" t="str">
            <v>37사통신대</v>
          </cell>
          <cell r="H38">
            <v>36837</v>
          </cell>
          <cell r="I38">
            <v>36837</v>
          </cell>
          <cell r="J38">
            <v>36311</v>
          </cell>
          <cell r="K38">
            <v>36892</v>
          </cell>
          <cell r="L38">
            <v>222</v>
          </cell>
          <cell r="M38" t="str">
            <v>대위 구대진</v>
          </cell>
        </row>
        <row r="39">
          <cell r="A39" t="str">
            <v>육군</v>
          </cell>
          <cell r="B39" t="str">
            <v>상병</v>
          </cell>
          <cell r="C39" t="str">
            <v>99-76069494</v>
          </cell>
          <cell r="D39" t="str">
            <v>김재형</v>
          </cell>
          <cell r="E39">
            <v>43</v>
          </cell>
          <cell r="F39" t="str">
            <v>정외</v>
          </cell>
          <cell r="G39" t="str">
            <v>32사98연대</v>
          </cell>
          <cell r="H39">
            <v>36837</v>
          </cell>
          <cell r="I39">
            <v>36837</v>
          </cell>
          <cell r="J39">
            <v>36405</v>
          </cell>
          <cell r="K39">
            <v>36800</v>
          </cell>
          <cell r="L39">
            <v>222</v>
          </cell>
          <cell r="M39" t="str">
            <v>대위 정철윤</v>
          </cell>
        </row>
        <row r="40">
          <cell r="A40" t="str">
            <v>육군</v>
          </cell>
          <cell r="B40" t="str">
            <v>병장</v>
          </cell>
          <cell r="C40" t="str">
            <v>99-76047248</v>
          </cell>
          <cell r="D40" t="str">
            <v>강태균</v>
          </cell>
          <cell r="E40">
            <v>55</v>
          </cell>
          <cell r="F40" t="str">
            <v>내과</v>
          </cell>
          <cell r="G40" t="str">
            <v>32사헌병대</v>
          </cell>
          <cell r="H40">
            <v>36837</v>
          </cell>
          <cell r="I40">
            <v>36837</v>
          </cell>
          <cell r="J40">
            <v>36328</v>
          </cell>
          <cell r="K40">
            <v>36951</v>
          </cell>
          <cell r="L40">
            <v>222</v>
          </cell>
          <cell r="M40" t="str">
            <v>대위 이영수</v>
          </cell>
        </row>
        <row r="41">
          <cell r="A41" t="str">
            <v>육군</v>
          </cell>
          <cell r="B41" t="str">
            <v>병장</v>
          </cell>
          <cell r="C41" t="str">
            <v>99-76032572</v>
          </cell>
          <cell r="D41" t="str">
            <v>조동익</v>
          </cell>
          <cell r="E41">
            <v>42</v>
          </cell>
          <cell r="F41" t="str">
            <v>신외</v>
          </cell>
          <cell r="G41" t="str">
            <v>37사공병대</v>
          </cell>
          <cell r="H41">
            <v>36844</v>
          </cell>
          <cell r="I41">
            <v>36844</v>
          </cell>
          <cell r="J41">
            <v>36279</v>
          </cell>
          <cell r="K41">
            <v>36861</v>
          </cell>
          <cell r="L41">
            <v>222</v>
          </cell>
          <cell r="M41" t="str">
            <v>대위 김정훈</v>
          </cell>
        </row>
        <row r="42">
          <cell r="A42" t="str">
            <v>육군</v>
          </cell>
          <cell r="B42" t="str">
            <v>이병</v>
          </cell>
          <cell r="C42" t="str">
            <v>00-76054461</v>
          </cell>
          <cell r="D42" t="str">
            <v>김경호</v>
          </cell>
          <cell r="E42">
            <v>53</v>
          </cell>
          <cell r="F42" t="str">
            <v>비뇨</v>
          </cell>
          <cell r="G42" t="str">
            <v>32사98연대</v>
          </cell>
          <cell r="H42">
            <v>36844</v>
          </cell>
          <cell r="I42">
            <v>36844</v>
          </cell>
          <cell r="J42">
            <v>36731</v>
          </cell>
          <cell r="K42">
            <v>37135</v>
          </cell>
          <cell r="L42">
            <v>110</v>
          </cell>
          <cell r="M42" t="str">
            <v>대위 임재성</v>
          </cell>
        </row>
        <row r="43">
          <cell r="A43" t="str">
            <v>육군</v>
          </cell>
          <cell r="B43" t="str">
            <v>일병</v>
          </cell>
          <cell r="C43" t="str">
            <v>00-72008505</v>
          </cell>
          <cell r="D43" t="str">
            <v>심규식</v>
          </cell>
          <cell r="E43">
            <v>42</v>
          </cell>
          <cell r="F43" t="str">
            <v>신외</v>
          </cell>
          <cell r="G43" t="str">
            <v>32사505여단</v>
          </cell>
          <cell r="H43">
            <v>36846</v>
          </cell>
          <cell r="I43">
            <v>36846</v>
          </cell>
          <cell r="J43">
            <v>36615</v>
          </cell>
          <cell r="K43">
            <v>36770</v>
          </cell>
          <cell r="L43">
            <v>221</v>
          </cell>
          <cell r="M43" t="str">
            <v>대위 김정훈</v>
          </cell>
          <cell r="N43" t="str">
            <v>휴가</v>
          </cell>
        </row>
        <row r="44">
          <cell r="A44" t="str">
            <v>육군</v>
          </cell>
          <cell r="B44" t="str">
            <v>상병</v>
          </cell>
          <cell r="C44" t="str">
            <v>99-76063283</v>
          </cell>
          <cell r="D44" t="str">
            <v>김진원</v>
          </cell>
          <cell r="E44">
            <v>32</v>
          </cell>
          <cell r="F44" t="str">
            <v>일외</v>
          </cell>
          <cell r="G44" t="str">
            <v>702특공</v>
          </cell>
          <cell r="H44">
            <v>36752</v>
          </cell>
          <cell r="I44">
            <v>36847</v>
          </cell>
          <cell r="J44">
            <v>36384</v>
          </cell>
          <cell r="K44">
            <v>36739</v>
          </cell>
          <cell r="L44">
            <v>222</v>
          </cell>
          <cell r="M44" t="str">
            <v>대위 민신남</v>
          </cell>
        </row>
        <row r="45">
          <cell r="A45" t="str">
            <v>육군</v>
          </cell>
          <cell r="B45" t="str">
            <v>병장</v>
          </cell>
          <cell r="C45" t="str">
            <v>99-76054554</v>
          </cell>
          <cell r="D45" t="str">
            <v>이승현</v>
          </cell>
          <cell r="E45">
            <v>31</v>
          </cell>
          <cell r="F45" t="str">
            <v>정외</v>
          </cell>
          <cell r="G45" t="str">
            <v>2포병여단</v>
          </cell>
          <cell r="H45">
            <v>36784</v>
          </cell>
          <cell r="I45">
            <v>36847</v>
          </cell>
          <cell r="J45">
            <v>36356</v>
          </cell>
          <cell r="K45">
            <v>36923</v>
          </cell>
          <cell r="L45">
            <v>222</v>
          </cell>
          <cell r="M45" t="str">
            <v>대위 김태훈</v>
          </cell>
        </row>
        <row r="46">
          <cell r="A46" t="str">
            <v>육군</v>
          </cell>
          <cell r="B46" t="str">
            <v>일병</v>
          </cell>
          <cell r="C46" t="str">
            <v>00-73026784</v>
          </cell>
          <cell r="D46" t="str">
            <v>김대영</v>
          </cell>
          <cell r="E46">
            <v>32</v>
          </cell>
          <cell r="F46" t="str">
            <v>정외</v>
          </cell>
          <cell r="G46" t="str">
            <v>수기사</v>
          </cell>
          <cell r="H46">
            <v>36818</v>
          </cell>
          <cell r="I46">
            <v>36847</v>
          </cell>
          <cell r="J46">
            <v>36662</v>
          </cell>
          <cell r="K46">
            <v>36923</v>
          </cell>
          <cell r="L46">
            <v>222</v>
          </cell>
          <cell r="M46" t="str">
            <v>대위 선창완</v>
          </cell>
        </row>
        <row r="47">
          <cell r="A47" t="str">
            <v>육군</v>
          </cell>
          <cell r="B47" t="str">
            <v>상병</v>
          </cell>
          <cell r="C47" t="str">
            <v>00-73003406</v>
          </cell>
          <cell r="D47" t="str">
            <v>박용성</v>
          </cell>
          <cell r="E47">
            <v>42</v>
          </cell>
          <cell r="F47" t="str">
            <v>신외</v>
          </cell>
          <cell r="G47" t="str">
            <v>8사</v>
          </cell>
          <cell r="H47">
            <v>36822</v>
          </cell>
          <cell r="I47">
            <v>36847</v>
          </cell>
          <cell r="J47">
            <v>36543</v>
          </cell>
          <cell r="K47">
            <v>36892</v>
          </cell>
          <cell r="L47">
            <v>222</v>
          </cell>
          <cell r="M47" t="str">
            <v>대위 김정훈</v>
          </cell>
        </row>
        <row r="48">
          <cell r="A48" t="str">
            <v>육군</v>
          </cell>
          <cell r="B48" t="str">
            <v>상병</v>
          </cell>
          <cell r="C48" t="str">
            <v>99-76072233</v>
          </cell>
          <cell r="D48" t="str">
            <v>윤성식</v>
          </cell>
          <cell r="E48">
            <v>43</v>
          </cell>
          <cell r="F48" t="str">
            <v>정외</v>
          </cell>
          <cell r="G48" t="str">
            <v>6사</v>
          </cell>
          <cell r="H48">
            <v>36823</v>
          </cell>
          <cell r="I48">
            <v>36847</v>
          </cell>
          <cell r="J48">
            <v>36416</v>
          </cell>
          <cell r="K48">
            <v>36770</v>
          </cell>
          <cell r="L48">
            <v>222</v>
          </cell>
          <cell r="M48" t="str">
            <v>대위 정철윤</v>
          </cell>
        </row>
        <row r="49">
          <cell r="A49" t="str">
            <v>육군</v>
          </cell>
          <cell r="B49" t="str">
            <v>병장</v>
          </cell>
          <cell r="C49" t="str">
            <v>98-76083420</v>
          </cell>
          <cell r="D49" t="str">
            <v>홍성준</v>
          </cell>
          <cell r="E49">
            <v>42</v>
          </cell>
          <cell r="F49" t="str">
            <v>신외</v>
          </cell>
          <cell r="G49" t="str">
            <v>교육사</v>
          </cell>
          <cell r="H49">
            <v>36851</v>
          </cell>
          <cell r="I49">
            <v>36851</v>
          </cell>
          <cell r="J49">
            <v>36093</v>
          </cell>
          <cell r="K49">
            <v>37165</v>
          </cell>
          <cell r="L49">
            <v>222</v>
          </cell>
          <cell r="M49" t="str">
            <v>대위 김정훈</v>
          </cell>
        </row>
        <row r="50">
          <cell r="A50" t="str">
            <v>육군</v>
          </cell>
          <cell r="B50" t="str">
            <v>중령</v>
          </cell>
          <cell r="C50">
            <v>509542</v>
          </cell>
          <cell r="D50" t="str">
            <v>양관석</v>
          </cell>
          <cell r="E50">
            <v>41</v>
          </cell>
          <cell r="F50" t="str">
            <v>내과</v>
          </cell>
          <cell r="G50" t="str">
            <v>C4I단</v>
          </cell>
          <cell r="H50">
            <v>36852</v>
          </cell>
          <cell r="I50">
            <v>36852</v>
          </cell>
          <cell r="J50">
            <v>27019</v>
          </cell>
          <cell r="K50">
            <v>32994</v>
          </cell>
          <cell r="L50">
            <v>222</v>
          </cell>
          <cell r="M50" t="str">
            <v>대위 박상준</v>
          </cell>
          <cell r="N50" t="str">
            <v>휴가</v>
          </cell>
        </row>
        <row r="51">
          <cell r="A51" t="str">
            <v>육군</v>
          </cell>
          <cell r="B51" t="str">
            <v>일병</v>
          </cell>
          <cell r="C51" t="str">
            <v>00-76048966</v>
          </cell>
          <cell r="D51" t="str">
            <v>김병하</v>
          </cell>
          <cell r="E51">
            <v>51</v>
          </cell>
          <cell r="F51" t="str">
            <v>내과</v>
          </cell>
          <cell r="G51" t="str">
            <v>1탄약창</v>
          </cell>
          <cell r="H51">
            <v>36853</v>
          </cell>
          <cell r="I51">
            <v>36853</v>
          </cell>
          <cell r="J51">
            <v>36706</v>
          </cell>
          <cell r="K51">
            <v>36861</v>
          </cell>
          <cell r="L51">
            <v>222</v>
          </cell>
          <cell r="M51" t="str">
            <v>대위 이재균</v>
          </cell>
        </row>
        <row r="52">
          <cell r="A52" t="str">
            <v>육군</v>
          </cell>
          <cell r="B52" t="str">
            <v>상병</v>
          </cell>
          <cell r="C52" t="str">
            <v>00-76011417</v>
          </cell>
          <cell r="D52" t="str">
            <v>이재훈</v>
          </cell>
          <cell r="E52">
            <v>35</v>
          </cell>
          <cell r="F52" t="str">
            <v>정외</v>
          </cell>
          <cell r="G52" t="str">
            <v>62사601포대</v>
          </cell>
          <cell r="H52">
            <v>36858</v>
          </cell>
          <cell r="I52">
            <v>36858</v>
          </cell>
          <cell r="J52">
            <v>36570</v>
          </cell>
          <cell r="K52">
            <v>36923</v>
          </cell>
          <cell r="L52">
            <v>222</v>
          </cell>
          <cell r="M52" t="str">
            <v>대위 선창완</v>
          </cell>
        </row>
        <row r="53">
          <cell r="A53" t="str">
            <v>육군</v>
          </cell>
          <cell r="B53" t="str">
            <v>상병</v>
          </cell>
          <cell r="C53" t="str">
            <v>99-76101204</v>
          </cell>
          <cell r="D53" t="str">
            <v>임지훈</v>
          </cell>
          <cell r="E53">
            <v>42</v>
          </cell>
          <cell r="F53" t="str">
            <v>신외</v>
          </cell>
          <cell r="G53" t="str">
            <v>62사601포대</v>
          </cell>
          <cell r="H53">
            <v>36858</v>
          </cell>
          <cell r="I53">
            <v>36858</v>
          </cell>
          <cell r="J53">
            <v>36517</v>
          </cell>
          <cell r="K53">
            <v>36861</v>
          </cell>
          <cell r="L53">
            <v>222</v>
          </cell>
          <cell r="M53" t="str">
            <v>대위 김정훈</v>
          </cell>
        </row>
        <row r="54">
          <cell r="A54" t="str">
            <v>육군</v>
          </cell>
          <cell r="B54" t="str">
            <v>대위</v>
          </cell>
          <cell r="C54" t="str">
            <v>95-21917</v>
          </cell>
          <cell r="D54" t="str">
            <v>연광석</v>
          </cell>
          <cell r="E54">
            <v>41</v>
          </cell>
          <cell r="F54" t="str">
            <v>신외</v>
          </cell>
          <cell r="G54" t="str">
            <v>13공수73대대</v>
          </cell>
          <cell r="H54">
            <v>36858</v>
          </cell>
          <cell r="I54">
            <v>36858</v>
          </cell>
          <cell r="J54">
            <v>34881</v>
          </cell>
          <cell r="K54">
            <v>36130</v>
          </cell>
          <cell r="L54">
            <v>222</v>
          </cell>
          <cell r="M54" t="str">
            <v>대위 김기준</v>
          </cell>
        </row>
        <row r="55">
          <cell r="A55" t="str">
            <v>육군</v>
          </cell>
          <cell r="B55" t="str">
            <v>상병</v>
          </cell>
          <cell r="C55" t="str">
            <v>99-72025695</v>
          </cell>
          <cell r="D55" t="str">
            <v>최경연</v>
          </cell>
          <cell r="E55">
            <v>35</v>
          </cell>
          <cell r="F55" t="str">
            <v>정외</v>
          </cell>
          <cell r="G55" t="str">
            <v>32사505여단</v>
          </cell>
          <cell r="H55">
            <v>36860</v>
          </cell>
          <cell r="I55">
            <v>36860</v>
          </cell>
          <cell r="J55">
            <v>36503</v>
          </cell>
          <cell r="K55">
            <v>36892</v>
          </cell>
          <cell r="L55">
            <v>222</v>
          </cell>
          <cell r="M55" t="str">
            <v>대위 선창완</v>
          </cell>
          <cell r="N55" t="str">
            <v>휴가</v>
          </cell>
        </row>
        <row r="56">
          <cell r="A56" t="str">
            <v>육군</v>
          </cell>
          <cell r="B56" t="str">
            <v>병장</v>
          </cell>
          <cell r="C56" t="str">
            <v>99-76063601</v>
          </cell>
          <cell r="D56" t="str">
            <v>김학규</v>
          </cell>
          <cell r="E56">
            <v>41</v>
          </cell>
          <cell r="F56" t="str">
            <v>신외</v>
          </cell>
          <cell r="G56" t="str">
            <v>3군지단</v>
          </cell>
          <cell r="H56">
            <v>36860</v>
          </cell>
          <cell r="I56">
            <v>36860</v>
          </cell>
          <cell r="J56">
            <v>36384</v>
          </cell>
          <cell r="K56">
            <v>36982</v>
          </cell>
          <cell r="L56">
            <v>222</v>
          </cell>
          <cell r="M56" t="str">
            <v>대위 김기준</v>
          </cell>
        </row>
        <row r="57">
          <cell r="A57" t="str">
            <v>육군</v>
          </cell>
          <cell r="B57" t="str">
            <v>상병</v>
          </cell>
          <cell r="C57" t="str">
            <v>99-76054446</v>
          </cell>
          <cell r="D57" t="str">
            <v>임준석</v>
          </cell>
          <cell r="E57">
            <v>33</v>
          </cell>
          <cell r="F57" t="str">
            <v>정외</v>
          </cell>
          <cell r="G57" t="str">
            <v>31사</v>
          </cell>
          <cell r="H57">
            <v>36563</v>
          </cell>
          <cell r="I57">
            <v>36861</v>
          </cell>
          <cell r="J57">
            <v>36356</v>
          </cell>
          <cell r="K57">
            <v>36892</v>
          </cell>
          <cell r="L57">
            <v>222</v>
          </cell>
          <cell r="M57" t="str">
            <v>대위 정대철</v>
          </cell>
        </row>
        <row r="58">
          <cell r="A58" t="str">
            <v>육군</v>
          </cell>
          <cell r="B58" t="str">
            <v>일병</v>
          </cell>
          <cell r="C58" t="str">
            <v>99-71041474</v>
          </cell>
          <cell r="D58" t="str">
            <v>윤정섭</v>
          </cell>
          <cell r="E58">
            <v>32</v>
          </cell>
          <cell r="F58" t="str">
            <v>일외</v>
          </cell>
          <cell r="G58" t="str">
            <v>1야수교</v>
          </cell>
          <cell r="H58">
            <v>36697</v>
          </cell>
          <cell r="I58">
            <v>36861</v>
          </cell>
          <cell r="J58">
            <v>36459</v>
          </cell>
          <cell r="K58">
            <v>36617</v>
          </cell>
          <cell r="L58">
            <v>122</v>
          </cell>
          <cell r="M58" t="str">
            <v>대위 이종호</v>
          </cell>
        </row>
        <row r="59">
          <cell r="A59" t="str">
            <v>육군</v>
          </cell>
          <cell r="B59" t="str">
            <v>일병</v>
          </cell>
          <cell r="C59" t="str">
            <v>00-73006678</v>
          </cell>
          <cell r="D59" t="str">
            <v>정성화</v>
          </cell>
          <cell r="E59">
            <v>21</v>
          </cell>
          <cell r="F59" t="str">
            <v>정신</v>
          </cell>
          <cell r="G59" t="str">
            <v>28사82연대</v>
          </cell>
          <cell r="H59">
            <v>36762</v>
          </cell>
          <cell r="I59">
            <v>36861</v>
          </cell>
          <cell r="J59">
            <v>0</v>
          </cell>
          <cell r="K59">
            <v>35684</v>
          </cell>
          <cell r="L59">
            <v>221</v>
          </cell>
          <cell r="M59" t="str">
            <v>대위 하태현</v>
          </cell>
        </row>
        <row r="60">
          <cell r="A60" t="str">
            <v>육군</v>
          </cell>
          <cell r="B60" t="str">
            <v>일병</v>
          </cell>
          <cell r="C60" t="str">
            <v>00-76024457</v>
          </cell>
          <cell r="D60" t="str">
            <v>조성진</v>
          </cell>
          <cell r="E60">
            <v>41</v>
          </cell>
          <cell r="F60" t="str">
            <v>신외</v>
          </cell>
          <cell r="G60" t="str">
            <v>5포병여단</v>
          </cell>
          <cell r="H60">
            <v>36767</v>
          </cell>
          <cell r="I60">
            <v>36861</v>
          </cell>
          <cell r="J60">
            <v>36616</v>
          </cell>
          <cell r="K60">
            <v>36770</v>
          </cell>
          <cell r="L60">
            <v>222</v>
          </cell>
          <cell r="M60" t="str">
            <v>대위 김기준</v>
          </cell>
        </row>
        <row r="61">
          <cell r="A61" t="str">
            <v>육군</v>
          </cell>
          <cell r="B61" t="str">
            <v>일병</v>
          </cell>
          <cell r="C61" t="str">
            <v>00-73048243</v>
          </cell>
          <cell r="D61" t="str">
            <v>이동윤</v>
          </cell>
          <cell r="E61">
            <v>52</v>
          </cell>
          <cell r="F61" t="str">
            <v>성외</v>
          </cell>
          <cell r="G61" t="str">
            <v>5사</v>
          </cell>
          <cell r="H61">
            <v>36849</v>
          </cell>
          <cell r="I61">
            <v>36861</v>
          </cell>
          <cell r="J61">
            <v>36788</v>
          </cell>
          <cell r="K61">
            <v>36951</v>
          </cell>
          <cell r="L61">
            <v>222</v>
          </cell>
          <cell r="M61" t="str">
            <v>소령 노승형</v>
          </cell>
        </row>
        <row r="62">
          <cell r="A62" t="str">
            <v>육군</v>
          </cell>
          <cell r="B62" t="str">
            <v>일병</v>
          </cell>
          <cell r="C62" t="str">
            <v>00-76057477</v>
          </cell>
          <cell r="D62" t="str">
            <v>박찬걸</v>
          </cell>
          <cell r="E62">
            <v>33</v>
          </cell>
          <cell r="F62" t="str">
            <v>정외</v>
          </cell>
          <cell r="G62" t="str">
            <v>계근지단</v>
          </cell>
          <cell r="H62">
            <v>36865</v>
          </cell>
          <cell r="I62">
            <v>36868</v>
          </cell>
          <cell r="J62">
            <v>36741</v>
          </cell>
          <cell r="K62">
            <v>36923</v>
          </cell>
          <cell r="L62">
            <v>210</v>
          </cell>
          <cell r="M62" t="str">
            <v>대위 정대철</v>
          </cell>
        </row>
        <row r="63">
          <cell r="A63" t="str">
            <v>육군</v>
          </cell>
          <cell r="B63" t="str">
            <v>병장</v>
          </cell>
          <cell r="C63" t="str">
            <v>99-76059919</v>
          </cell>
          <cell r="D63" t="str">
            <v>이성호</v>
          </cell>
          <cell r="E63">
            <v>41</v>
          </cell>
          <cell r="F63" t="str">
            <v>신외</v>
          </cell>
          <cell r="G63" t="str">
            <v>11탄약창</v>
          </cell>
          <cell r="H63">
            <v>36868</v>
          </cell>
          <cell r="I63">
            <v>36868</v>
          </cell>
          <cell r="J63">
            <v>36373</v>
          </cell>
          <cell r="K63">
            <v>36982</v>
          </cell>
          <cell r="L63">
            <v>222</v>
          </cell>
          <cell r="M63" t="str">
            <v>대위 김기준</v>
          </cell>
        </row>
        <row r="64">
          <cell r="A64" t="str">
            <v>육군</v>
          </cell>
          <cell r="B64" t="str">
            <v>상병</v>
          </cell>
          <cell r="C64" t="str">
            <v>00-76023089</v>
          </cell>
          <cell r="D64" t="str">
            <v>허준영</v>
          </cell>
          <cell r="E64">
            <v>32</v>
          </cell>
          <cell r="F64" t="str">
            <v>일외</v>
          </cell>
          <cell r="G64" t="str">
            <v>종군교</v>
          </cell>
          <cell r="H64">
            <v>36871</v>
          </cell>
          <cell r="I64">
            <v>36871</v>
          </cell>
          <cell r="J64">
            <v>36612</v>
          </cell>
          <cell r="K64">
            <v>36951</v>
          </cell>
          <cell r="L64">
            <v>110</v>
          </cell>
          <cell r="M64" t="str">
            <v>대위 민신남</v>
          </cell>
          <cell r="N64" t="str">
            <v>휴가</v>
          </cell>
        </row>
        <row r="65">
          <cell r="A65" t="str">
            <v>육군</v>
          </cell>
          <cell r="B65" t="str">
            <v>상병</v>
          </cell>
          <cell r="C65" t="str">
            <v>00-72009278</v>
          </cell>
          <cell r="D65" t="str">
            <v>이승우</v>
          </cell>
          <cell r="E65">
            <v>42</v>
          </cell>
          <cell r="F65" t="str">
            <v>신외</v>
          </cell>
          <cell r="G65" t="str">
            <v>37사본부대</v>
          </cell>
          <cell r="H65">
            <v>36872</v>
          </cell>
          <cell r="I65">
            <v>36872</v>
          </cell>
          <cell r="J65">
            <v>36636</v>
          </cell>
          <cell r="K65">
            <v>36982</v>
          </cell>
          <cell r="L65">
            <v>222</v>
          </cell>
          <cell r="M65" t="str">
            <v>대위 박상호</v>
          </cell>
        </row>
        <row r="66">
          <cell r="A66" t="str">
            <v>육군</v>
          </cell>
          <cell r="B66" t="str">
            <v>병장</v>
          </cell>
          <cell r="C66" t="str">
            <v>99-76027449</v>
          </cell>
          <cell r="D66" t="str">
            <v>박상원</v>
          </cell>
          <cell r="E66">
            <v>53</v>
          </cell>
          <cell r="F66" t="str">
            <v>피부</v>
          </cell>
          <cell r="G66" t="str">
            <v>군의교</v>
          </cell>
          <cell r="H66">
            <v>36873</v>
          </cell>
          <cell r="I66">
            <v>36873</v>
          </cell>
          <cell r="J66">
            <v>36265</v>
          </cell>
          <cell r="K66">
            <v>36861</v>
          </cell>
          <cell r="L66">
            <v>222</v>
          </cell>
          <cell r="M66" t="str">
            <v>대위 양종규</v>
          </cell>
          <cell r="N66" t="str">
            <v>휴가</v>
          </cell>
        </row>
        <row r="67">
          <cell r="A67" t="str">
            <v>육군</v>
          </cell>
          <cell r="B67" t="str">
            <v>상병</v>
          </cell>
          <cell r="C67" t="str">
            <v>99-72018920</v>
          </cell>
          <cell r="D67" t="str">
            <v>김범영</v>
          </cell>
          <cell r="E67">
            <v>52</v>
          </cell>
          <cell r="F67" t="str">
            <v>재활</v>
          </cell>
          <cell r="G67" t="str">
            <v>37사</v>
          </cell>
          <cell r="H67">
            <v>36874</v>
          </cell>
          <cell r="I67">
            <v>36874</v>
          </cell>
          <cell r="J67">
            <v>36405</v>
          </cell>
          <cell r="K67">
            <v>36770</v>
          </cell>
          <cell r="L67">
            <v>221</v>
          </cell>
          <cell r="M67" t="str">
            <v>대위 김태욱</v>
          </cell>
          <cell r="N67" t="str">
            <v>휴가</v>
          </cell>
        </row>
        <row r="68">
          <cell r="A68" t="str">
            <v>육군</v>
          </cell>
          <cell r="B68" t="str">
            <v>일병</v>
          </cell>
          <cell r="C68" t="str">
            <v>00-72020621</v>
          </cell>
          <cell r="D68" t="str">
            <v>허춘영</v>
          </cell>
          <cell r="E68">
            <v>53</v>
          </cell>
          <cell r="F68" t="str">
            <v>피부</v>
          </cell>
          <cell r="G68" t="str">
            <v>32사505여단</v>
          </cell>
          <cell r="H68">
            <v>36874</v>
          </cell>
          <cell r="I68">
            <v>36874</v>
          </cell>
          <cell r="J68">
            <v>36762</v>
          </cell>
          <cell r="K68">
            <v>36951</v>
          </cell>
          <cell r="L68">
            <v>222</v>
          </cell>
          <cell r="M68" t="str">
            <v>대위 양종규</v>
          </cell>
          <cell r="N68" t="str">
            <v>휴가</v>
          </cell>
        </row>
        <row r="69">
          <cell r="A69" t="str">
            <v>육군</v>
          </cell>
          <cell r="B69" t="str">
            <v>병장</v>
          </cell>
          <cell r="C69" t="str">
            <v>99-72009080</v>
          </cell>
          <cell r="D69" t="str">
            <v>이광민</v>
          </cell>
          <cell r="E69">
            <v>52</v>
          </cell>
          <cell r="F69" t="str">
            <v>치과</v>
          </cell>
          <cell r="G69" t="str">
            <v>32사기동대</v>
          </cell>
          <cell r="H69">
            <v>36874</v>
          </cell>
          <cell r="I69">
            <v>36874</v>
          </cell>
          <cell r="J69">
            <v>36286</v>
          </cell>
          <cell r="K69">
            <v>36951</v>
          </cell>
          <cell r="L69">
            <v>210</v>
          </cell>
          <cell r="M69" t="str">
            <v>대위 문재필</v>
          </cell>
        </row>
        <row r="70">
          <cell r="A70" t="str">
            <v>육군</v>
          </cell>
          <cell r="B70" t="str">
            <v>이병</v>
          </cell>
          <cell r="C70" t="str">
            <v>00-73054465</v>
          </cell>
          <cell r="D70" t="str">
            <v>남원식</v>
          </cell>
          <cell r="E70">
            <v>21</v>
          </cell>
          <cell r="F70" t="str">
            <v>정신</v>
          </cell>
          <cell r="G70" t="str">
            <v>6사</v>
          </cell>
          <cell r="H70">
            <v>36833</v>
          </cell>
          <cell r="I70">
            <v>36875</v>
          </cell>
          <cell r="J70">
            <v>36823</v>
          </cell>
          <cell r="K70">
            <v>0</v>
          </cell>
          <cell r="L70">
            <v>121</v>
          </cell>
          <cell r="M70" t="str">
            <v>대위 최준호</v>
          </cell>
        </row>
        <row r="71">
          <cell r="A71" t="str">
            <v>육군</v>
          </cell>
          <cell r="B71" t="str">
            <v>상병</v>
          </cell>
          <cell r="C71" t="str">
            <v>99-76094354</v>
          </cell>
          <cell r="D71" t="str">
            <v>김대문</v>
          </cell>
          <cell r="E71">
            <v>52</v>
          </cell>
          <cell r="F71" t="str">
            <v>성외</v>
          </cell>
          <cell r="G71" t="str">
            <v>30사</v>
          </cell>
          <cell r="H71">
            <v>36839</v>
          </cell>
          <cell r="I71">
            <v>36875</v>
          </cell>
          <cell r="J71">
            <v>36493</v>
          </cell>
          <cell r="K71">
            <v>36831</v>
          </cell>
          <cell r="L71">
            <v>222</v>
          </cell>
          <cell r="M71" t="str">
            <v>소령 노승형</v>
          </cell>
        </row>
        <row r="72">
          <cell r="A72" t="str">
            <v>육군</v>
          </cell>
          <cell r="B72" t="str">
            <v>상병</v>
          </cell>
          <cell r="C72" t="str">
            <v>99-73067628</v>
          </cell>
          <cell r="D72" t="str">
            <v>박현석</v>
          </cell>
          <cell r="E72">
            <v>31</v>
          </cell>
          <cell r="F72" t="str">
            <v>정외</v>
          </cell>
          <cell r="G72" t="str">
            <v>5사27연대</v>
          </cell>
          <cell r="H72">
            <v>36846</v>
          </cell>
          <cell r="I72">
            <v>36875</v>
          </cell>
          <cell r="J72">
            <v>36494</v>
          </cell>
          <cell r="K72">
            <v>36831</v>
          </cell>
          <cell r="L72">
            <v>222</v>
          </cell>
          <cell r="M72" t="str">
            <v>대위 김태훈</v>
          </cell>
        </row>
        <row r="73">
          <cell r="A73" t="str">
            <v>육군</v>
          </cell>
          <cell r="B73" t="str">
            <v>병장</v>
          </cell>
          <cell r="C73" t="str">
            <v>99-76062352</v>
          </cell>
          <cell r="D73" t="str">
            <v>임병덕</v>
          </cell>
          <cell r="E73">
            <v>45</v>
          </cell>
          <cell r="F73" t="str">
            <v>이비</v>
          </cell>
          <cell r="G73" t="str">
            <v>8사</v>
          </cell>
          <cell r="H73">
            <v>36846</v>
          </cell>
          <cell r="I73">
            <v>36875</v>
          </cell>
          <cell r="J73">
            <v>36381</v>
          </cell>
          <cell r="K73">
            <v>36982</v>
          </cell>
          <cell r="L73">
            <v>222</v>
          </cell>
          <cell r="M73" t="str">
            <v>대위 김지수</v>
          </cell>
        </row>
        <row r="74">
          <cell r="A74" t="str">
            <v>육군</v>
          </cell>
          <cell r="B74" t="str">
            <v>상병</v>
          </cell>
          <cell r="C74" t="str">
            <v>99-71034367</v>
          </cell>
          <cell r="D74" t="str">
            <v>송수동</v>
          </cell>
          <cell r="E74">
            <v>21</v>
          </cell>
          <cell r="F74" t="str">
            <v>정신</v>
          </cell>
          <cell r="G74" t="str">
            <v>7사</v>
          </cell>
          <cell r="H74">
            <v>36850</v>
          </cell>
          <cell r="I74">
            <v>36875</v>
          </cell>
          <cell r="J74">
            <v>36403</v>
          </cell>
          <cell r="K74">
            <v>36739</v>
          </cell>
          <cell r="L74">
            <v>221</v>
          </cell>
          <cell r="M74" t="str">
            <v>대위 하태현</v>
          </cell>
        </row>
        <row r="75">
          <cell r="A75" t="str">
            <v>육군</v>
          </cell>
          <cell r="B75" t="str">
            <v>하사</v>
          </cell>
          <cell r="C75" t="str">
            <v>99-507060</v>
          </cell>
          <cell r="D75" t="str">
            <v>김민수</v>
          </cell>
          <cell r="E75">
            <v>43</v>
          </cell>
          <cell r="F75" t="str">
            <v>정외</v>
          </cell>
          <cell r="G75" t="str">
            <v>65사183연대</v>
          </cell>
          <cell r="H75">
            <v>36860</v>
          </cell>
          <cell r="I75">
            <v>36875</v>
          </cell>
          <cell r="J75">
            <v>36301</v>
          </cell>
          <cell r="K75">
            <v>0</v>
          </cell>
          <cell r="L75">
            <v>210</v>
          </cell>
          <cell r="M75" t="str">
            <v>대위 정철윤</v>
          </cell>
          <cell r="N75" t="str">
            <v>휴가</v>
          </cell>
        </row>
        <row r="76">
          <cell r="A76" t="str">
            <v>육군</v>
          </cell>
          <cell r="B76" t="str">
            <v>일병</v>
          </cell>
          <cell r="C76" t="str">
            <v>00-76040515</v>
          </cell>
          <cell r="D76" t="str">
            <v>김용범</v>
          </cell>
          <cell r="E76">
            <v>51</v>
          </cell>
          <cell r="F76" t="str">
            <v>내과</v>
          </cell>
          <cell r="G76" t="str">
            <v>7사</v>
          </cell>
          <cell r="H76">
            <v>36861</v>
          </cell>
          <cell r="I76">
            <v>36875</v>
          </cell>
          <cell r="J76">
            <v>36678</v>
          </cell>
          <cell r="K76">
            <v>36861</v>
          </cell>
          <cell r="L76">
            <v>221</v>
          </cell>
          <cell r="M76" t="str">
            <v>대위 이영수</v>
          </cell>
        </row>
        <row r="77">
          <cell r="A77" t="str">
            <v>육군</v>
          </cell>
          <cell r="B77" t="str">
            <v>일병</v>
          </cell>
          <cell r="C77" t="str">
            <v>00-73031526</v>
          </cell>
          <cell r="D77" t="str">
            <v>국윤필</v>
          </cell>
          <cell r="E77">
            <v>43</v>
          </cell>
          <cell r="F77" t="str">
            <v>정외</v>
          </cell>
          <cell r="G77" t="str">
            <v>17사</v>
          </cell>
          <cell r="H77">
            <v>36867</v>
          </cell>
          <cell r="I77">
            <v>36875</v>
          </cell>
          <cell r="J77">
            <v>36684</v>
          </cell>
          <cell r="K77">
            <v>36861</v>
          </cell>
          <cell r="L77">
            <v>222</v>
          </cell>
          <cell r="M77" t="str">
            <v>대위 정철윤</v>
          </cell>
        </row>
        <row r="78">
          <cell r="A78" t="str">
            <v>육군</v>
          </cell>
          <cell r="B78" t="str">
            <v>하사</v>
          </cell>
          <cell r="C78" t="str">
            <v>99-509872</v>
          </cell>
          <cell r="D78" t="str">
            <v>김창민</v>
          </cell>
          <cell r="E78">
            <v>35</v>
          </cell>
          <cell r="F78" t="str">
            <v>정외</v>
          </cell>
          <cell r="G78" t="str">
            <v>13공수72대대</v>
          </cell>
          <cell r="H78">
            <v>36875</v>
          </cell>
          <cell r="I78">
            <v>36875</v>
          </cell>
          <cell r="J78">
            <v>36407</v>
          </cell>
          <cell r="K78">
            <v>36647</v>
          </cell>
          <cell r="L78">
            <v>222</v>
          </cell>
          <cell r="M78" t="str">
            <v>대위 선창완</v>
          </cell>
        </row>
        <row r="79">
          <cell r="A79" t="str">
            <v>공군</v>
          </cell>
          <cell r="B79" t="str">
            <v>일병</v>
          </cell>
          <cell r="C79" t="str">
            <v>00-70005352</v>
          </cell>
          <cell r="D79" t="str">
            <v>김재동</v>
          </cell>
          <cell r="E79">
            <v>32</v>
          </cell>
          <cell r="F79" t="str">
            <v>일외</v>
          </cell>
          <cell r="G79" t="str">
            <v>방포사277방포</v>
          </cell>
          <cell r="H79">
            <v>36875</v>
          </cell>
          <cell r="I79">
            <v>36875</v>
          </cell>
          <cell r="J79">
            <v>36675</v>
          </cell>
          <cell r="K79">
            <v>36828</v>
          </cell>
          <cell r="L79">
            <v>110</v>
          </cell>
          <cell r="M79" t="str">
            <v>대위 민신남</v>
          </cell>
          <cell r="N79" t="str">
            <v>휴가</v>
          </cell>
        </row>
        <row r="80">
          <cell r="A80" t="str">
            <v>육군</v>
          </cell>
          <cell r="B80" t="str">
            <v>상병</v>
          </cell>
          <cell r="C80" t="str">
            <v>00-72011340</v>
          </cell>
          <cell r="D80" t="str">
            <v>이수형</v>
          </cell>
          <cell r="E80">
            <v>31</v>
          </cell>
          <cell r="F80" t="str">
            <v>정외</v>
          </cell>
          <cell r="G80" t="str">
            <v>육본경비연대</v>
          </cell>
          <cell r="H80">
            <v>36876</v>
          </cell>
          <cell r="I80">
            <v>36876</v>
          </cell>
          <cell r="J80">
            <v>36643</v>
          </cell>
          <cell r="K80">
            <v>36982</v>
          </cell>
          <cell r="L80">
            <v>222</v>
          </cell>
          <cell r="M80" t="str">
            <v>대위 김태훈</v>
          </cell>
        </row>
        <row r="81">
          <cell r="A81" t="str">
            <v>육군</v>
          </cell>
          <cell r="B81" t="str">
            <v>상병</v>
          </cell>
          <cell r="C81" t="str">
            <v>00-76025005</v>
          </cell>
          <cell r="D81" t="str">
            <v>백문선</v>
          </cell>
          <cell r="E81">
            <v>42</v>
          </cell>
          <cell r="F81" t="str">
            <v>신외</v>
          </cell>
          <cell r="G81" t="str">
            <v>67사190연대</v>
          </cell>
          <cell r="H81">
            <v>36879</v>
          </cell>
          <cell r="I81">
            <v>36879</v>
          </cell>
          <cell r="J81">
            <v>36616</v>
          </cell>
          <cell r="K81">
            <v>36951</v>
          </cell>
          <cell r="L81">
            <v>222</v>
          </cell>
          <cell r="M81" t="str">
            <v>대위 김정훈</v>
          </cell>
          <cell r="N81" t="str">
            <v>휴가</v>
          </cell>
        </row>
        <row r="82">
          <cell r="A82" t="str">
            <v>육군</v>
          </cell>
          <cell r="B82" t="str">
            <v>병장</v>
          </cell>
          <cell r="C82" t="str">
            <v>00-72010391</v>
          </cell>
          <cell r="D82" t="str">
            <v>정환</v>
          </cell>
          <cell r="E82">
            <v>35</v>
          </cell>
          <cell r="F82" t="str">
            <v>정외</v>
          </cell>
          <cell r="G82" t="str">
            <v>32사기동대</v>
          </cell>
          <cell r="H82">
            <v>36879</v>
          </cell>
          <cell r="I82">
            <v>36879</v>
          </cell>
          <cell r="J82">
            <v>36300</v>
          </cell>
          <cell r="K82">
            <v>36892</v>
          </cell>
          <cell r="L82">
            <v>222</v>
          </cell>
          <cell r="M82" t="str">
            <v>대위 선창완</v>
          </cell>
        </row>
        <row r="83">
          <cell r="A83" t="str">
            <v>육군</v>
          </cell>
          <cell r="B83" t="str">
            <v>이병</v>
          </cell>
          <cell r="C83" t="str">
            <v>00-76063306</v>
          </cell>
          <cell r="D83" t="str">
            <v>방창기</v>
          </cell>
          <cell r="E83">
            <v>21</v>
          </cell>
          <cell r="F83" t="str">
            <v>정신</v>
          </cell>
          <cell r="G83" t="str">
            <v>항공학교</v>
          </cell>
          <cell r="H83">
            <v>36879</v>
          </cell>
          <cell r="I83">
            <v>36881</v>
          </cell>
          <cell r="J83">
            <v>36763</v>
          </cell>
          <cell r="K83">
            <v>37073</v>
          </cell>
          <cell r="L83">
            <v>221</v>
          </cell>
          <cell r="M83" t="str">
            <v>대위 하태현</v>
          </cell>
        </row>
        <row r="84">
          <cell r="A84" t="str">
            <v>육군</v>
          </cell>
          <cell r="B84" t="str">
            <v>일병</v>
          </cell>
          <cell r="C84" t="str">
            <v>00-72016620</v>
          </cell>
          <cell r="D84" t="str">
            <v>박영수</v>
          </cell>
          <cell r="E84">
            <v>32</v>
          </cell>
          <cell r="F84" t="str">
            <v>일외</v>
          </cell>
          <cell r="G84" t="str">
            <v>항작사605항공</v>
          </cell>
          <cell r="H84">
            <v>36881</v>
          </cell>
          <cell r="I84">
            <v>36881</v>
          </cell>
          <cell r="J84">
            <v>36706</v>
          </cell>
          <cell r="K84">
            <v>36861</v>
          </cell>
          <cell r="L84">
            <v>221</v>
          </cell>
          <cell r="M84" t="str">
            <v>대위 구대진</v>
          </cell>
        </row>
        <row r="85">
          <cell r="A85" t="str">
            <v>육군</v>
          </cell>
          <cell r="B85" t="str">
            <v>일병</v>
          </cell>
          <cell r="C85" t="str">
            <v>00-72020303</v>
          </cell>
          <cell r="D85" t="str">
            <v>윤현철</v>
          </cell>
          <cell r="E85">
            <v>52</v>
          </cell>
          <cell r="F85" t="str">
            <v>내과</v>
          </cell>
          <cell r="G85" t="str">
            <v>32사97연대</v>
          </cell>
          <cell r="H85">
            <v>36881</v>
          </cell>
          <cell r="I85">
            <v>36881</v>
          </cell>
          <cell r="J85">
            <v>36755</v>
          </cell>
          <cell r="K85">
            <v>36923</v>
          </cell>
          <cell r="L85">
            <v>210</v>
          </cell>
          <cell r="M85" t="str">
            <v>대위 이영수</v>
          </cell>
        </row>
        <row r="86">
          <cell r="A86" t="str">
            <v>해병</v>
          </cell>
          <cell r="B86" t="str">
            <v>상병</v>
          </cell>
          <cell r="C86" t="str">
            <v>99-72008985</v>
          </cell>
          <cell r="D86" t="str">
            <v>오승규</v>
          </cell>
          <cell r="E86">
            <v>42</v>
          </cell>
          <cell r="F86" t="str">
            <v>신외</v>
          </cell>
          <cell r="G86" t="str">
            <v>계근지단</v>
          </cell>
          <cell r="H86">
            <v>36879</v>
          </cell>
          <cell r="I86">
            <v>36882</v>
          </cell>
          <cell r="J86">
            <v>36516</v>
          </cell>
          <cell r="K86">
            <v>36861</v>
          </cell>
          <cell r="L86">
            <v>110</v>
          </cell>
          <cell r="M86" t="str">
            <v>대위 김정훈</v>
          </cell>
        </row>
        <row r="87">
          <cell r="A87" t="str">
            <v>육군</v>
          </cell>
          <cell r="B87" t="str">
            <v>일병</v>
          </cell>
          <cell r="C87" t="str">
            <v>00-76045765</v>
          </cell>
          <cell r="D87" t="str">
            <v>김대우</v>
          </cell>
          <cell r="E87">
            <v>31</v>
          </cell>
          <cell r="F87" t="str">
            <v>정외</v>
          </cell>
          <cell r="G87" t="str">
            <v>605항공</v>
          </cell>
          <cell r="H87">
            <v>36882</v>
          </cell>
          <cell r="I87">
            <v>36882</v>
          </cell>
          <cell r="J87">
            <v>36697</v>
          </cell>
          <cell r="K87">
            <v>36861</v>
          </cell>
          <cell r="L87">
            <v>110</v>
          </cell>
          <cell r="M87" t="str">
            <v>대위 김태훈</v>
          </cell>
        </row>
        <row r="88">
          <cell r="A88" t="str">
            <v>육군</v>
          </cell>
          <cell r="B88" t="str">
            <v>이병</v>
          </cell>
          <cell r="C88" t="str">
            <v>00-76046879</v>
          </cell>
          <cell r="D88" t="str">
            <v>오흥훈</v>
          </cell>
          <cell r="E88">
            <v>21</v>
          </cell>
          <cell r="F88" t="str">
            <v>정신</v>
          </cell>
          <cell r="G88" t="str">
            <v>62사통신대</v>
          </cell>
          <cell r="H88">
            <v>36882</v>
          </cell>
          <cell r="I88">
            <v>36882</v>
          </cell>
          <cell r="J88">
            <v>36699</v>
          </cell>
          <cell r="K88">
            <v>37043</v>
          </cell>
          <cell r="L88">
            <v>121</v>
          </cell>
          <cell r="M88" t="str">
            <v>대위 하태현</v>
          </cell>
        </row>
        <row r="89">
          <cell r="A89" t="str">
            <v>공군</v>
          </cell>
          <cell r="B89" t="str">
            <v>상병</v>
          </cell>
          <cell r="C89" t="str">
            <v>99-70012257</v>
          </cell>
          <cell r="D89" t="str">
            <v>박해정</v>
          </cell>
          <cell r="E89">
            <v>45</v>
          </cell>
          <cell r="F89" t="str">
            <v>이비</v>
          </cell>
          <cell r="G89" t="str">
            <v>공사교군악대</v>
          </cell>
          <cell r="H89">
            <v>36883</v>
          </cell>
          <cell r="I89">
            <v>36883</v>
          </cell>
          <cell r="J89">
            <v>36451</v>
          </cell>
          <cell r="K89">
            <v>36770</v>
          </cell>
          <cell r="L89">
            <v>110</v>
          </cell>
          <cell r="M89" t="str">
            <v>대위 김지수</v>
          </cell>
        </row>
        <row r="90">
          <cell r="A90" t="str">
            <v>육군</v>
          </cell>
          <cell r="B90" t="str">
            <v>상병</v>
          </cell>
          <cell r="C90" t="str">
            <v>00-76025338</v>
          </cell>
          <cell r="D90" t="str">
            <v>장유진</v>
          </cell>
          <cell r="E90">
            <v>31</v>
          </cell>
          <cell r="F90" t="str">
            <v>정외</v>
          </cell>
          <cell r="G90" t="str">
            <v>1공중강습여단</v>
          </cell>
          <cell r="H90">
            <v>36888</v>
          </cell>
          <cell r="I90">
            <v>36888</v>
          </cell>
          <cell r="J90">
            <v>36619</v>
          </cell>
          <cell r="K90">
            <v>36982</v>
          </cell>
          <cell r="L90">
            <v>222</v>
          </cell>
          <cell r="M90" t="str">
            <v>대위 김태훈</v>
          </cell>
        </row>
        <row r="91">
          <cell r="A91" t="str">
            <v>육군</v>
          </cell>
          <cell r="B91" t="str">
            <v>일병</v>
          </cell>
          <cell r="C91" t="str">
            <v>00-72015572</v>
          </cell>
          <cell r="D91" t="str">
            <v>김수진</v>
          </cell>
          <cell r="E91">
            <v>32</v>
          </cell>
          <cell r="F91" t="str">
            <v>일외</v>
          </cell>
          <cell r="G91" t="str">
            <v>1공중강습여단</v>
          </cell>
          <cell r="H91">
            <v>36888</v>
          </cell>
          <cell r="I91">
            <v>36888</v>
          </cell>
          <cell r="J91">
            <v>36699</v>
          </cell>
          <cell r="K91">
            <v>36871</v>
          </cell>
          <cell r="L91">
            <v>222</v>
          </cell>
          <cell r="M91" t="str">
            <v>대위 민신남</v>
          </cell>
        </row>
        <row r="92">
          <cell r="A92" t="str">
            <v>육군</v>
          </cell>
          <cell r="B92" t="str">
            <v>일병</v>
          </cell>
          <cell r="C92" t="str">
            <v>00-76022318</v>
          </cell>
          <cell r="D92" t="str">
            <v>송병윤</v>
          </cell>
          <cell r="E92">
            <v>53</v>
          </cell>
          <cell r="F92" t="str">
            <v>비뇨</v>
          </cell>
          <cell r="G92" t="str">
            <v>군견</v>
          </cell>
          <cell r="H92">
            <v>36731</v>
          </cell>
          <cell r="I92">
            <v>36889</v>
          </cell>
          <cell r="J92">
            <v>36608</v>
          </cell>
          <cell r="K92">
            <v>36831</v>
          </cell>
          <cell r="L92">
            <v>222</v>
          </cell>
          <cell r="M92" t="str">
            <v>대위 양종규</v>
          </cell>
        </row>
        <row r="93">
          <cell r="A93" t="str">
            <v>육군</v>
          </cell>
          <cell r="B93" t="str">
            <v>일병</v>
          </cell>
          <cell r="C93" t="str">
            <v>00-76042267</v>
          </cell>
          <cell r="D93" t="str">
            <v>조화형</v>
          </cell>
          <cell r="E93">
            <v>43</v>
          </cell>
          <cell r="F93" t="str">
            <v>정외</v>
          </cell>
          <cell r="G93" t="str">
            <v>21사통신대</v>
          </cell>
          <cell r="H93">
            <v>36838</v>
          </cell>
          <cell r="I93">
            <v>36889</v>
          </cell>
          <cell r="J93">
            <v>36685</v>
          </cell>
          <cell r="K93">
            <v>36861</v>
          </cell>
          <cell r="L93">
            <v>222</v>
          </cell>
          <cell r="M93" t="str">
            <v>대위 정철윤</v>
          </cell>
          <cell r="N93" t="str">
            <v>휴가</v>
          </cell>
        </row>
        <row r="94">
          <cell r="A94" t="str">
            <v>육군</v>
          </cell>
          <cell r="B94" t="str">
            <v>이병</v>
          </cell>
          <cell r="C94" t="str">
            <v>00-73034228</v>
          </cell>
          <cell r="D94" t="str">
            <v>윤태선</v>
          </cell>
          <cell r="E94">
            <v>45</v>
          </cell>
          <cell r="F94" t="str">
            <v>이비</v>
          </cell>
          <cell r="G94" t="str">
            <v>103여단</v>
          </cell>
          <cell r="H94">
            <v>36872</v>
          </cell>
          <cell r="I94">
            <v>36889</v>
          </cell>
          <cell r="J94">
            <v>36697</v>
          </cell>
          <cell r="K94">
            <v>36982</v>
          </cell>
          <cell r="L94">
            <v>221</v>
          </cell>
          <cell r="M94" t="str">
            <v>대위 김지수</v>
          </cell>
        </row>
        <row r="95">
          <cell r="A95" t="str">
            <v>육군</v>
          </cell>
          <cell r="B95" t="str">
            <v>상병</v>
          </cell>
          <cell r="C95" t="str">
            <v>00-76030280</v>
          </cell>
          <cell r="D95" t="str">
            <v>김우성</v>
          </cell>
          <cell r="E95">
            <v>52</v>
          </cell>
          <cell r="F95" t="str">
            <v>재활</v>
          </cell>
          <cell r="G95" t="str">
            <v>67사본부대</v>
          </cell>
          <cell r="H95">
            <v>36893</v>
          </cell>
          <cell r="I95">
            <v>36893</v>
          </cell>
          <cell r="J95">
            <v>36640</v>
          </cell>
          <cell r="K95">
            <v>36982</v>
          </cell>
          <cell r="L95">
            <v>210</v>
          </cell>
          <cell r="M95" t="str">
            <v>대위 김태욱</v>
          </cell>
        </row>
        <row r="96">
          <cell r="A96" t="str">
            <v>육군</v>
          </cell>
          <cell r="B96" t="str">
            <v>준위</v>
          </cell>
          <cell r="C96">
            <v>310347</v>
          </cell>
          <cell r="D96" t="str">
            <v>이규설</v>
          </cell>
          <cell r="E96">
            <v>53</v>
          </cell>
          <cell r="F96" t="str">
            <v>비뇨</v>
          </cell>
          <cell r="G96" t="str">
            <v>기무사</v>
          </cell>
          <cell r="H96">
            <v>36893</v>
          </cell>
          <cell r="I96">
            <v>36893</v>
          </cell>
          <cell r="J96">
            <v>36759</v>
          </cell>
          <cell r="K96">
            <v>37104</v>
          </cell>
          <cell r="L96">
            <v>110</v>
          </cell>
          <cell r="M96" t="str">
            <v>대위 양종규</v>
          </cell>
          <cell r="N96" t="str">
            <v>휴가</v>
          </cell>
        </row>
        <row r="97">
          <cell r="A97" t="str">
            <v>육군</v>
          </cell>
          <cell r="B97" t="str">
            <v>중위</v>
          </cell>
          <cell r="C97" t="str">
            <v>98-19450</v>
          </cell>
          <cell r="D97" t="str">
            <v>정선기</v>
          </cell>
          <cell r="E97">
            <v>42</v>
          </cell>
          <cell r="F97" t="str">
            <v>신외</v>
          </cell>
          <cell r="G97" t="str">
            <v>62사182연대</v>
          </cell>
          <cell r="H97">
            <v>36893</v>
          </cell>
          <cell r="I97">
            <v>36893</v>
          </cell>
          <cell r="J97">
            <v>35977</v>
          </cell>
          <cell r="K97">
            <v>36342</v>
          </cell>
          <cell r="L97">
            <v>110</v>
          </cell>
          <cell r="M97" t="str">
            <v>대위 박상호</v>
          </cell>
          <cell r="N97" t="str">
            <v>휴가</v>
          </cell>
        </row>
        <row r="98">
          <cell r="A98" t="str">
            <v>육군</v>
          </cell>
          <cell r="B98" t="str">
            <v>일병</v>
          </cell>
          <cell r="C98" t="str">
            <v>00-76026741</v>
          </cell>
          <cell r="D98" t="str">
            <v>김민수</v>
          </cell>
          <cell r="E98">
            <v>51</v>
          </cell>
          <cell r="F98" t="str">
            <v>내과</v>
          </cell>
          <cell r="G98" t="str">
            <v>37사111연대</v>
          </cell>
          <cell r="H98">
            <v>36894</v>
          </cell>
          <cell r="I98">
            <v>36894</v>
          </cell>
          <cell r="J98">
            <v>36626</v>
          </cell>
          <cell r="K98">
            <v>36800</v>
          </cell>
          <cell r="L98">
            <v>110</v>
          </cell>
          <cell r="M98" t="str">
            <v>대위 이영수</v>
          </cell>
        </row>
        <row r="99">
          <cell r="A99" t="str">
            <v>육군</v>
          </cell>
          <cell r="B99" t="str">
            <v>병장</v>
          </cell>
          <cell r="C99" t="str">
            <v>99-72007927</v>
          </cell>
          <cell r="D99" t="str">
            <v>이정택</v>
          </cell>
          <cell r="E99">
            <v>41</v>
          </cell>
          <cell r="F99" t="str">
            <v>신외</v>
          </cell>
          <cell r="G99" t="str">
            <v>11탄약창</v>
          </cell>
          <cell r="H99">
            <v>36896</v>
          </cell>
          <cell r="I99">
            <v>36896</v>
          </cell>
          <cell r="J99">
            <v>36279</v>
          </cell>
          <cell r="K99">
            <v>36861</v>
          </cell>
          <cell r="L99">
            <v>221</v>
          </cell>
          <cell r="M99" t="str">
            <v>대위 김기준</v>
          </cell>
        </row>
        <row r="100">
          <cell r="A100" t="str">
            <v>육군</v>
          </cell>
          <cell r="B100" t="str">
            <v>병장</v>
          </cell>
          <cell r="C100" t="str">
            <v>99-72010782</v>
          </cell>
          <cell r="D100" t="str">
            <v>노희일</v>
          </cell>
          <cell r="E100">
            <v>41</v>
          </cell>
          <cell r="F100" t="str">
            <v>신외</v>
          </cell>
          <cell r="G100" t="str">
            <v>11탄약창</v>
          </cell>
          <cell r="H100">
            <v>36896</v>
          </cell>
          <cell r="I100">
            <v>36896</v>
          </cell>
          <cell r="J100">
            <v>36300</v>
          </cell>
          <cell r="K100">
            <v>36861</v>
          </cell>
          <cell r="L100">
            <v>222</v>
          </cell>
          <cell r="M100" t="str">
            <v>대위 김기준</v>
          </cell>
          <cell r="N100" t="str">
            <v>휴가</v>
          </cell>
        </row>
        <row r="101">
          <cell r="A101" t="str">
            <v>육군</v>
          </cell>
          <cell r="B101" t="str">
            <v>중사</v>
          </cell>
          <cell r="C101" t="str">
            <v>93-515496</v>
          </cell>
          <cell r="D101" t="str">
            <v>전병창</v>
          </cell>
          <cell r="E101">
            <v>33</v>
          </cell>
          <cell r="F101" t="str">
            <v>정외</v>
          </cell>
          <cell r="G101" t="str">
            <v>13공수75대대</v>
          </cell>
          <cell r="H101">
            <v>36896</v>
          </cell>
          <cell r="I101">
            <v>36896</v>
          </cell>
          <cell r="J101">
            <v>34195</v>
          </cell>
          <cell r="K101">
            <v>35004</v>
          </cell>
          <cell r="L101">
            <v>222</v>
          </cell>
          <cell r="M101" t="str">
            <v>대위 정대철</v>
          </cell>
        </row>
        <row r="102">
          <cell r="A102" t="str">
            <v>육군</v>
          </cell>
          <cell r="B102" t="str">
            <v>병장</v>
          </cell>
          <cell r="C102" t="str">
            <v>99-76066289</v>
          </cell>
          <cell r="D102" t="str">
            <v>김민철</v>
          </cell>
          <cell r="E102">
            <v>55</v>
          </cell>
          <cell r="F102" t="str">
            <v>내과</v>
          </cell>
          <cell r="G102" t="str">
            <v>1공중강습여단</v>
          </cell>
          <cell r="H102">
            <v>36896</v>
          </cell>
          <cell r="I102">
            <v>36896</v>
          </cell>
          <cell r="J102">
            <v>36395</v>
          </cell>
          <cell r="K102">
            <v>36982</v>
          </cell>
          <cell r="L102">
            <v>110</v>
          </cell>
          <cell r="M102" t="str">
            <v>대위 민신남</v>
          </cell>
        </row>
        <row r="103">
          <cell r="A103" t="str">
            <v>육군</v>
          </cell>
          <cell r="B103" t="str">
            <v>이병</v>
          </cell>
          <cell r="C103" t="str">
            <v>00-72018873</v>
          </cell>
          <cell r="D103" t="str">
            <v>이용</v>
          </cell>
          <cell r="E103">
            <v>52</v>
          </cell>
          <cell r="F103" t="str">
            <v>치과</v>
          </cell>
          <cell r="G103" t="str">
            <v>37사111연대</v>
          </cell>
          <cell r="H103">
            <v>36899</v>
          </cell>
          <cell r="I103">
            <v>36899</v>
          </cell>
          <cell r="J103">
            <v>36741</v>
          </cell>
          <cell r="K103">
            <v>37012</v>
          </cell>
          <cell r="L103">
            <v>110</v>
          </cell>
          <cell r="M103" t="str">
            <v>대위 문재필</v>
          </cell>
        </row>
        <row r="104">
          <cell r="A104" t="str">
            <v>공군</v>
          </cell>
          <cell r="B104" t="str">
            <v>일병</v>
          </cell>
          <cell r="C104" t="str">
            <v>00-70009316</v>
          </cell>
          <cell r="D104" t="str">
            <v>구근모</v>
          </cell>
          <cell r="E104">
            <v>42</v>
          </cell>
          <cell r="F104" t="str">
            <v>신외</v>
          </cell>
          <cell r="G104" t="str">
            <v>공군20전비</v>
          </cell>
          <cell r="H104">
            <v>36900</v>
          </cell>
          <cell r="I104">
            <v>36900</v>
          </cell>
          <cell r="J104">
            <v>36759</v>
          </cell>
          <cell r="K104">
            <v>36942</v>
          </cell>
          <cell r="L104">
            <v>222</v>
          </cell>
          <cell r="M104" t="str">
            <v>대위 박상호</v>
          </cell>
        </row>
        <row r="105">
          <cell r="A105" t="str">
            <v>공군</v>
          </cell>
          <cell r="B105" t="str">
            <v>일병</v>
          </cell>
          <cell r="C105" t="str">
            <v>00-70004769</v>
          </cell>
          <cell r="D105" t="str">
            <v>최동일</v>
          </cell>
          <cell r="E105">
            <v>41</v>
          </cell>
          <cell r="F105" t="str">
            <v>신외</v>
          </cell>
          <cell r="G105" t="str">
            <v>공군군수사</v>
          </cell>
          <cell r="H105">
            <v>36900</v>
          </cell>
          <cell r="I105">
            <v>36900</v>
          </cell>
          <cell r="J105">
            <v>36675</v>
          </cell>
          <cell r="K105">
            <v>36828</v>
          </cell>
          <cell r="L105">
            <v>222</v>
          </cell>
          <cell r="M105" t="str">
            <v>대위 김기준</v>
          </cell>
        </row>
        <row r="106">
          <cell r="A106" t="str">
            <v>육군</v>
          </cell>
          <cell r="B106" t="str">
            <v>중사</v>
          </cell>
          <cell r="C106" t="str">
            <v>97-506210</v>
          </cell>
          <cell r="D106" t="str">
            <v>이재환</v>
          </cell>
          <cell r="E106">
            <v>52</v>
          </cell>
          <cell r="F106" t="str">
            <v>치과</v>
          </cell>
          <cell r="G106" t="str">
            <v>1공수여단</v>
          </cell>
          <cell r="H106">
            <v>36901</v>
          </cell>
          <cell r="I106">
            <v>36901</v>
          </cell>
          <cell r="J106">
            <v>35692</v>
          </cell>
          <cell r="K106">
            <v>36800</v>
          </cell>
          <cell r="L106">
            <v>110</v>
          </cell>
          <cell r="M106" t="str">
            <v>대위 문재필</v>
          </cell>
          <cell r="N106" t="str">
            <v>휴가</v>
          </cell>
        </row>
        <row r="107">
          <cell r="A107" t="str">
            <v>육군</v>
          </cell>
          <cell r="B107" t="str">
            <v>상병</v>
          </cell>
          <cell r="C107" t="str">
            <v>00-73008315</v>
          </cell>
          <cell r="D107" t="str">
            <v>이경철</v>
          </cell>
          <cell r="E107">
            <v>43</v>
          </cell>
          <cell r="F107" t="str">
            <v>정외</v>
          </cell>
          <cell r="G107" t="str">
            <v>6포병여단</v>
          </cell>
          <cell r="H107">
            <v>36836</v>
          </cell>
          <cell r="I107">
            <v>36903</v>
          </cell>
          <cell r="J107">
            <v>36556</v>
          </cell>
          <cell r="K107">
            <v>36892</v>
          </cell>
          <cell r="L107">
            <v>222</v>
          </cell>
          <cell r="M107" t="str">
            <v>대위 정철윤</v>
          </cell>
          <cell r="N107" t="str">
            <v>휴가</v>
          </cell>
        </row>
        <row r="108">
          <cell r="A108" t="str">
            <v>육군</v>
          </cell>
          <cell r="B108" t="str">
            <v>상병</v>
          </cell>
          <cell r="C108" t="str">
            <v>00-73012093</v>
          </cell>
          <cell r="D108" t="str">
            <v>김창섭</v>
          </cell>
          <cell r="E108">
            <v>51</v>
          </cell>
          <cell r="F108" t="str">
            <v>내과</v>
          </cell>
          <cell r="G108" t="str">
            <v>8사</v>
          </cell>
          <cell r="H108">
            <v>36843</v>
          </cell>
          <cell r="I108">
            <v>36903</v>
          </cell>
          <cell r="J108">
            <v>36578</v>
          </cell>
          <cell r="K108">
            <v>36923</v>
          </cell>
          <cell r="L108">
            <v>222</v>
          </cell>
          <cell r="M108" t="str">
            <v>대위 박상준</v>
          </cell>
        </row>
        <row r="109">
          <cell r="A109" t="str">
            <v>공군</v>
          </cell>
          <cell r="B109" t="str">
            <v>일병</v>
          </cell>
          <cell r="C109" t="str">
            <v>00-70004591</v>
          </cell>
          <cell r="D109" t="str">
            <v>이덕형</v>
          </cell>
          <cell r="E109">
            <v>35</v>
          </cell>
          <cell r="F109" t="str">
            <v>정외</v>
          </cell>
          <cell r="G109" t="str">
            <v>계근지단</v>
          </cell>
          <cell r="H109">
            <v>36858</v>
          </cell>
          <cell r="I109">
            <v>36903</v>
          </cell>
          <cell r="J109">
            <v>36633</v>
          </cell>
          <cell r="K109">
            <v>36770</v>
          </cell>
          <cell r="L109">
            <v>110</v>
          </cell>
          <cell r="M109" t="str">
            <v>대위 선창완</v>
          </cell>
          <cell r="N109" t="str">
            <v>휴가</v>
          </cell>
        </row>
        <row r="110">
          <cell r="A110" t="str">
            <v>육군</v>
          </cell>
          <cell r="B110" t="str">
            <v>일병</v>
          </cell>
          <cell r="C110" t="str">
            <v>00-71002752</v>
          </cell>
          <cell r="D110" t="str">
            <v>길해수</v>
          </cell>
          <cell r="E110">
            <v>33</v>
          </cell>
          <cell r="F110" t="str">
            <v>정외</v>
          </cell>
          <cell r="G110" t="str">
            <v>27사</v>
          </cell>
          <cell r="H110">
            <v>36865</v>
          </cell>
          <cell r="I110">
            <v>36903</v>
          </cell>
          <cell r="J110">
            <v>36543</v>
          </cell>
          <cell r="K110">
            <v>36708</v>
          </cell>
          <cell r="L110">
            <v>221</v>
          </cell>
          <cell r="M110" t="str">
            <v>대위 정대철</v>
          </cell>
        </row>
        <row r="111">
          <cell r="A111" t="str">
            <v>육군</v>
          </cell>
          <cell r="B111" t="str">
            <v>하사</v>
          </cell>
          <cell r="C111" t="str">
            <v>98-503200</v>
          </cell>
          <cell r="D111" t="str">
            <v>김대용</v>
          </cell>
          <cell r="E111">
            <v>33</v>
          </cell>
          <cell r="F111" t="str">
            <v>정외</v>
          </cell>
          <cell r="G111" t="str">
            <v>61사</v>
          </cell>
          <cell r="H111">
            <v>36865</v>
          </cell>
          <cell r="I111">
            <v>36903</v>
          </cell>
          <cell r="J111">
            <v>35992</v>
          </cell>
          <cell r="K111">
            <v>37165</v>
          </cell>
          <cell r="L111">
            <v>222</v>
          </cell>
          <cell r="M111" t="str">
            <v>대위 정대철</v>
          </cell>
        </row>
        <row r="112">
          <cell r="A112" t="str">
            <v>육군</v>
          </cell>
          <cell r="B112" t="str">
            <v>일병</v>
          </cell>
          <cell r="C112" t="str">
            <v>00-73033451</v>
          </cell>
          <cell r="D112" t="str">
            <v>백성진</v>
          </cell>
          <cell r="E112">
            <v>42</v>
          </cell>
          <cell r="F112" t="str">
            <v>신외</v>
          </cell>
          <cell r="G112" t="str">
            <v>25사</v>
          </cell>
          <cell r="H112">
            <v>36868</v>
          </cell>
          <cell r="I112">
            <v>36903</v>
          </cell>
          <cell r="J112">
            <v>36700</v>
          </cell>
          <cell r="K112">
            <v>36861</v>
          </cell>
          <cell r="L112">
            <v>221</v>
          </cell>
          <cell r="M112" t="str">
            <v>대위 박상호</v>
          </cell>
        </row>
        <row r="113">
          <cell r="A113" t="str">
            <v>육군</v>
          </cell>
          <cell r="B113" t="str">
            <v>일병</v>
          </cell>
          <cell r="C113" t="str">
            <v>00-73044442</v>
          </cell>
          <cell r="D113" t="str">
            <v>전재완</v>
          </cell>
          <cell r="E113">
            <v>51</v>
          </cell>
          <cell r="F113" t="str">
            <v>신경</v>
          </cell>
          <cell r="G113" t="str">
            <v>73사</v>
          </cell>
          <cell r="H113">
            <v>36868</v>
          </cell>
          <cell r="I113">
            <v>36903</v>
          </cell>
          <cell r="J113">
            <v>36388</v>
          </cell>
          <cell r="K113">
            <v>36923</v>
          </cell>
          <cell r="L113">
            <v>122</v>
          </cell>
          <cell r="M113" t="str">
            <v>대위 권석범</v>
          </cell>
        </row>
        <row r="114">
          <cell r="A114" t="str">
            <v>육군</v>
          </cell>
          <cell r="B114" t="str">
            <v>중위</v>
          </cell>
          <cell r="C114" t="str">
            <v>97-23254</v>
          </cell>
          <cell r="D114" t="str">
            <v>김석주</v>
          </cell>
          <cell r="E114">
            <v>41</v>
          </cell>
          <cell r="F114" t="str">
            <v>신외</v>
          </cell>
          <cell r="G114" t="str">
            <v>3사</v>
          </cell>
          <cell r="H114">
            <v>36871</v>
          </cell>
          <cell r="I114">
            <v>36903</v>
          </cell>
          <cell r="J114">
            <v>35615</v>
          </cell>
          <cell r="K114">
            <v>36069</v>
          </cell>
          <cell r="L114">
            <v>110</v>
          </cell>
          <cell r="M114" t="str">
            <v>대위 김기준</v>
          </cell>
        </row>
        <row r="115">
          <cell r="A115" t="str">
            <v>육군</v>
          </cell>
          <cell r="B115" t="str">
            <v>상병</v>
          </cell>
          <cell r="C115" t="str">
            <v>99-73057221</v>
          </cell>
          <cell r="D115" t="str">
            <v>임경환</v>
          </cell>
          <cell r="E115">
            <v>45</v>
          </cell>
          <cell r="F115" t="str">
            <v>이비</v>
          </cell>
          <cell r="G115" t="str">
            <v>5포병여단</v>
          </cell>
          <cell r="H115">
            <v>36872</v>
          </cell>
          <cell r="I115">
            <v>36903</v>
          </cell>
          <cell r="J115">
            <v>36438</v>
          </cell>
          <cell r="K115">
            <v>36800</v>
          </cell>
          <cell r="L115">
            <v>222</v>
          </cell>
          <cell r="M115" t="str">
            <v>대위 김지수</v>
          </cell>
        </row>
        <row r="116">
          <cell r="A116" t="str">
            <v>공군</v>
          </cell>
          <cell r="B116" t="str">
            <v>일병</v>
          </cell>
          <cell r="C116" t="str">
            <v>00-70010916</v>
          </cell>
          <cell r="D116" t="str">
            <v>안기웅</v>
          </cell>
          <cell r="E116">
            <v>41</v>
          </cell>
          <cell r="F116" t="str">
            <v>신외</v>
          </cell>
          <cell r="G116" t="str">
            <v>공군15전비</v>
          </cell>
          <cell r="H116">
            <v>36878</v>
          </cell>
          <cell r="I116">
            <v>36903</v>
          </cell>
          <cell r="J116">
            <v>36794</v>
          </cell>
          <cell r="K116">
            <v>36974</v>
          </cell>
          <cell r="L116">
            <v>222</v>
          </cell>
          <cell r="M116" t="str">
            <v>대위 김기준</v>
          </cell>
        </row>
        <row r="117">
          <cell r="A117" t="str">
            <v>육군</v>
          </cell>
          <cell r="B117" t="str">
            <v>상병</v>
          </cell>
          <cell r="C117" t="str">
            <v>99-73065531</v>
          </cell>
          <cell r="D117" t="str">
            <v>문경진</v>
          </cell>
          <cell r="E117">
            <v>32</v>
          </cell>
          <cell r="F117" t="str">
            <v>일외</v>
          </cell>
          <cell r="G117" t="str">
            <v>6사</v>
          </cell>
          <cell r="H117">
            <v>36879</v>
          </cell>
          <cell r="I117">
            <v>36903</v>
          </cell>
          <cell r="J117">
            <v>36480</v>
          </cell>
          <cell r="K117">
            <v>36831</v>
          </cell>
          <cell r="L117">
            <v>222</v>
          </cell>
          <cell r="M117" t="str">
            <v>대위 구대진</v>
          </cell>
        </row>
        <row r="118">
          <cell r="A118" t="str">
            <v>육군</v>
          </cell>
          <cell r="B118" t="str">
            <v>병장</v>
          </cell>
          <cell r="C118" t="str">
            <v>99-76044407</v>
          </cell>
          <cell r="D118" t="str">
            <v>강성환</v>
          </cell>
          <cell r="E118">
            <v>41</v>
          </cell>
          <cell r="F118" t="str">
            <v>신외</v>
          </cell>
          <cell r="G118" t="str">
            <v>25사</v>
          </cell>
          <cell r="H118">
            <v>36882</v>
          </cell>
          <cell r="I118">
            <v>36903</v>
          </cell>
          <cell r="J118">
            <v>36321</v>
          </cell>
          <cell r="K118">
            <v>36923</v>
          </cell>
          <cell r="L118">
            <v>222</v>
          </cell>
          <cell r="M118" t="str">
            <v>대위 김기준</v>
          </cell>
        </row>
        <row r="119">
          <cell r="A119" t="str">
            <v>육군</v>
          </cell>
          <cell r="B119" t="str">
            <v>중사</v>
          </cell>
          <cell r="C119" t="str">
            <v>98-500594</v>
          </cell>
          <cell r="D119" t="str">
            <v>김건우</v>
          </cell>
          <cell r="E119">
            <v>41</v>
          </cell>
          <cell r="F119" t="str">
            <v>신외</v>
          </cell>
          <cell r="G119" t="str">
            <v>1공중강습여단</v>
          </cell>
          <cell r="H119">
            <v>36903</v>
          </cell>
          <cell r="I119">
            <v>36903</v>
          </cell>
          <cell r="J119">
            <v>35875</v>
          </cell>
          <cell r="K119">
            <v>36861</v>
          </cell>
          <cell r="L119">
            <v>222</v>
          </cell>
          <cell r="M119" t="str">
            <v>대위 김기준</v>
          </cell>
        </row>
        <row r="120">
          <cell r="A120" t="str">
            <v>육군</v>
          </cell>
          <cell r="B120" t="str">
            <v>상병</v>
          </cell>
          <cell r="C120" t="str">
            <v>00-72001702</v>
          </cell>
          <cell r="D120" t="str">
            <v>맹현철</v>
          </cell>
          <cell r="E120">
            <v>33</v>
          </cell>
          <cell r="F120" t="str">
            <v>정외</v>
          </cell>
          <cell r="G120" t="str">
            <v>62사</v>
          </cell>
          <cell r="H120">
            <v>36903</v>
          </cell>
          <cell r="I120">
            <v>36903</v>
          </cell>
          <cell r="J120">
            <v>36538</v>
          </cell>
          <cell r="K120">
            <v>37073</v>
          </cell>
          <cell r="L120">
            <v>110</v>
          </cell>
          <cell r="M120" t="str">
            <v>대위 정대철</v>
          </cell>
        </row>
        <row r="121">
          <cell r="A121" t="str">
            <v>육군</v>
          </cell>
          <cell r="B121" t="str">
            <v>이병</v>
          </cell>
          <cell r="C121" t="str">
            <v>00-72013796</v>
          </cell>
          <cell r="D121" t="str">
            <v>이용선</v>
          </cell>
          <cell r="E121">
            <v>33</v>
          </cell>
          <cell r="F121" t="str">
            <v>정외</v>
          </cell>
          <cell r="G121" t="str">
            <v>37사신교대</v>
          </cell>
          <cell r="H121">
            <v>36903</v>
          </cell>
          <cell r="I121">
            <v>36903</v>
          </cell>
          <cell r="J121">
            <v>36895</v>
          </cell>
          <cell r="K121">
            <v>37043</v>
          </cell>
          <cell r="L121">
            <v>110</v>
          </cell>
          <cell r="M121" t="str">
            <v>대위 정대철</v>
          </cell>
        </row>
        <row r="122">
          <cell r="A122" t="str">
            <v>육군</v>
          </cell>
          <cell r="B122" t="str">
            <v>일병</v>
          </cell>
          <cell r="C122" t="str">
            <v>00-72024102</v>
          </cell>
          <cell r="D122" t="str">
            <v>백경민</v>
          </cell>
          <cell r="E122">
            <v>31</v>
          </cell>
          <cell r="F122" t="str">
            <v>정외</v>
          </cell>
          <cell r="G122" t="str">
            <v>62사181직</v>
          </cell>
          <cell r="H122">
            <v>36903</v>
          </cell>
          <cell r="I122">
            <v>36903</v>
          </cell>
          <cell r="J122">
            <v>36804</v>
          </cell>
          <cell r="K122">
            <v>36982</v>
          </cell>
          <cell r="L122">
            <v>110</v>
          </cell>
          <cell r="M122" t="str">
            <v>대위 정대철</v>
          </cell>
        </row>
        <row r="123">
          <cell r="A123" t="str">
            <v>육군</v>
          </cell>
          <cell r="B123" t="str">
            <v>이병</v>
          </cell>
          <cell r="C123" t="str">
            <v>00-72005763</v>
          </cell>
          <cell r="D123" t="str">
            <v>김재화</v>
          </cell>
          <cell r="E123">
            <v>51</v>
          </cell>
          <cell r="F123" t="str">
            <v>신경</v>
          </cell>
          <cell r="G123" t="str">
            <v>육군훈련소</v>
          </cell>
          <cell r="H123">
            <v>36903</v>
          </cell>
          <cell r="I123">
            <v>36903</v>
          </cell>
          <cell r="J123">
            <v>36871</v>
          </cell>
          <cell r="K123">
            <v>36982</v>
          </cell>
          <cell r="L123">
            <v>110</v>
          </cell>
          <cell r="M123" t="str">
            <v>대위 권석범</v>
          </cell>
        </row>
        <row r="124">
          <cell r="A124" t="str">
            <v>공군</v>
          </cell>
          <cell r="B124" t="str">
            <v>대위</v>
          </cell>
          <cell r="C124" t="str">
            <v>91-10947</v>
          </cell>
          <cell r="D124" t="str">
            <v>정두식</v>
          </cell>
          <cell r="E124">
            <v>35</v>
          </cell>
          <cell r="F124" t="str">
            <v>정외</v>
          </cell>
          <cell r="G124" t="str">
            <v>공본항공사업단</v>
          </cell>
          <cell r="H124">
            <v>36904</v>
          </cell>
          <cell r="I124">
            <v>36904</v>
          </cell>
          <cell r="J124">
            <v>33451</v>
          </cell>
          <cell r="K124">
            <v>34547</v>
          </cell>
          <cell r="L124">
            <v>210</v>
          </cell>
          <cell r="M124" t="str">
            <v>대위 선창완</v>
          </cell>
          <cell r="N124" t="str">
            <v>휴가</v>
          </cell>
        </row>
        <row r="125">
          <cell r="A125" t="str">
            <v>육군</v>
          </cell>
          <cell r="B125" t="str">
            <v>일병</v>
          </cell>
          <cell r="C125" t="str">
            <v>00-76074924</v>
          </cell>
          <cell r="D125" t="str">
            <v>윤상일</v>
          </cell>
          <cell r="E125">
            <v>51</v>
          </cell>
          <cell r="F125" t="str">
            <v>신경</v>
          </cell>
          <cell r="G125" t="str">
            <v>통신교</v>
          </cell>
          <cell r="H125">
            <v>36907</v>
          </cell>
          <cell r="I125">
            <v>36907</v>
          </cell>
          <cell r="J125">
            <v>36811</v>
          </cell>
          <cell r="K125">
            <v>36982</v>
          </cell>
          <cell r="L125">
            <v>222</v>
          </cell>
          <cell r="M125" t="str">
            <v>대위 김종홍</v>
          </cell>
        </row>
        <row r="126">
          <cell r="A126" t="str">
            <v>육군</v>
          </cell>
          <cell r="B126" t="str">
            <v>상병</v>
          </cell>
          <cell r="C126" t="str">
            <v>00-72005756</v>
          </cell>
          <cell r="D126" t="str">
            <v>최찬규</v>
          </cell>
          <cell r="E126">
            <v>51</v>
          </cell>
          <cell r="F126" t="str">
            <v>내과</v>
          </cell>
          <cell r="G126" t="str">
            <v>1공중강습여단</v>
          </cell>
          <cell r="H126">
            <v>36908</v>
          </cell>
          <cell r="I126">
            <v>36908</v>
          </cell>
          <cell r="J126">
            <v>36587</v>
          </cell>
          <cell r="K126">
            <v>36951</v>
          </cell>
          <cell r="L126">
            <v>110</v>
          </cell>
          <cell r="M126" t="str">
            <v>대위 정치영</v>
          </cell>
          <cell r="N126" t="str">
            <v>휴가</v>
          </cell>
        </row>
        <row r="127">
          <cell r="A127" t="str">
            <v>공군</v>
          </cell>
          <cell r="B127" t="str">
            <v>이병</v>
          </cell>
          <cell r="C127" t="str">
            <v>00-70008717</v>
          </cell>
          <cell r="D127" t="str">
            <v>이석남</v>
          </cell>
          <cell r="E127">
            <v>21</v>
          </cell>
          <cell r="F127" t="str">
            <v>정신</v>
          </cell>
          <cell r="G127" t="str">
            <v>공군20전비</v>
          </cell>
          <cell r="H127">
            <v>36909</v>
          </cell>
          <cell r="I127">
            <v>36909</v>
          </cell>
          <cell r="J127">
            <v>36759</v>
          </cell>
          <cell r="K127">
            <v>36951</v>
          </cell>
          <cell r="L127">
            <v>110</v>
          </cell>
          <cell r="M127" t="str">
            <v>대위 최준호</v>
          </cell>
        </row>
        <row r="128">
          <cell r="A128" t="str">
            <v>육군</v>
          </cell>
          <cell r="B128" t="str">
            <v>병장</v>
          </cell>
          <cell r="C128" t="str">
            <v>99-72010518</v>
          </cell>
          <cell r="D128" t="str">
            <v>김명훈</v>
          </cell>
          <cell r="E128">
            <v>43</v>
          </cell>
          <cell r="F128" t="str">
            <v>정외</v>
          </cell>
          <cell r="G128" t="str">
            <v>32사505여단</v>
          </cell>
          <cell r="H128">
            <v>36909</v>
          </cell>
          <cell r="I128">
            <v>36909</v>
          </cell>
          <cell r="J128">
            <v>36300</v>
          </cell>
          <cell r="K128">
            <v>36892</v>
          </cell>
          <cell r="L128">
            <v>110</v>
          </cell>
          <cell r="M128" t="str">
            <v>대위 정철윤</v>
          </cell>
          <cell r="N128" t="str">
            <v>휴가</v>
          </cell>
        </row>
        <row r="129">
          <cell r="A129" t="str">
            <v>공군</v>
          </cell>
          <cell r="B129" t="str">
            <v>일병</v>
          </cell>
          <cell r="C129" t="str">
            <v>00-70006400</v>
          </cell>
          <cell r="D129" t="str">
            <v>김석진</v>
          </cell>
          <cell r="E129">
            <v>52</v>
          </cell>
          <cell r="F129" t="str">
            <v>성외</v>
          </cell>
          <cell r="G129" t="str">
            <v>방포사277방포</v>
          </cell>
          <cell r="H129">
            <v>36910</v>
          </cell>
          <cell r="I129">
            <v>36910</v>
          </cell>
          <cell r="J129">
            <v>36675</v>
          </cell>
          <cell r="K129">
            <v>36828</v>
          </cell>
          <cell r="L129">
            <v>222</v>
          </cell>
          <cell r="M129" t="str">
            <v>대위 허승호</v>
          </cell>
        </row>
        <row r="130">
          <cell r="A130" t="str">
            <v>육군</v>
          </cell>
          <cell r="B130" t="str">
            <v>이병</v>
          </cell>
          <cell r="C130" t="str">
            <v>00-72030034</v>
          </cell>
          <cell r="D130" t="str">
            <v>임준오</v>
          </cell>
          <cell r="E130">
            <v>45</v>
          </cell>
          <cell r="F130" t="str">
            <v>이비</v>
          </cell>
          <cell r="G130" t="str">
            <v>11탄약창</v>
          </cell>
          <cell r="H130">
            <v>36910</v>
          </cell>
          <cell r="I130">
            <v>36910</v>
          </cell>
          <cell r="J130">
            <v>36853</v>
          </cell>
          <cell r="K130">
            <v>37135</v>
          </cell>
          <cell r="L130">
            <v>110</v>
          </cell>
          <cell r="M130" t="str">
            <v>대위 이재우</v>
          </cell>
        </row>
        <row r="131">
          <cell r="A131" t="str">
            <v>육군</v>
          </cell>
          <cell r="B131" t="str">
            <v>일병</v>
          </cell>
          <cell r="C131" t="str">
            <v>00-76038968</v>
          </cell>
          <cell r="D131" t="str">
            <v>황선용</v>
          </cell>
          <cell r="E131">
            <v>41</v>
          </cell>
          <cell r="F131" t="str">
            <v>신외</v>
          </cell>
          <cell r="G131" t="str">
            <v>13공수72대대</v>
          </cell>
          <cell r="H131">
            <v>36910</v>
          </cell>
          <cell r="I131">
            <v>36910</v>
          </cell>
          <cell r="J131">
            <v>36671</v>
          </cell>
          <cell r="K131">
            <v>36831</v>
          </cell>
          <cell r="L131">
            <v>222</v>
          </cell>
          <cell r="M131" t="str">
            <v>대위 김기준</v>
          </cell>
        </row>
        <row r="132">
          <cell r="A132" t="str">
            <v>육군</v>
          </cell>
          <cell r="B132" t="str">
            <v>상병</v>
          </cell>
          <cell r="C132" t="str">
            <v>99-76057801</v>
          </cell>
          <cell r="D132" t="str">
            <v>한성광</v>
          </cell>
          <cell r="E132">
            <v>43</v>
          </cell>
          <cell r="F132" t="str">
            <v>정외</v>
          </cell>
          <cell r="G132" t="str">
            <v>육군지도창</v>
          </cell>
          <cell r="H132">
            <v>36913</v>
          </cell>
          <cell r="I132">
            <v>36913</v>
          </cell>
          <cell r="J132">
            <v>36367</v>
          </cell>
          <cell r="K132">
            <v>36708</v>
          </cell>
          <cell r="L132">
            <v>210</v>
          </cell>
          <cell r="M132" t="str">
            <v>대위 정철윤</v>
          </cell>
        </row>
        <row r="133">
          <cell r="A133" t="str">
            <v>육군</v>
          </cell>
          <cell r="B133" t="str">
            <v>일병</v>
          </cell>
          <cell r="C133" t="str">
            <v>00-76076654</v>
          </cell>
          <cell r="D133" t="str">
            <v>권원근</v>
          </cell>
          <cell r="E133">
            <v>55</v>
          </cell>
          <cell r="F133" t="str">
            <v>내과</v>
          </cell>
          <cell r="G133" t="str">
            <v>통신교</v>
          </cell>
          <cell r="H133">
            <v>36917</v>
          </cell>
          <cell r="I133">
            <v>36917</v>
          </cell>
          <cell r="J133">
            <v>36818</v>
          </cell>
          <cell r="K133">
            <v>36982</v>
          </cell>
          <cell r="L133">
            <v>222</v>
          </cell>
          <cell r="M133" t="str">
            <v>대위 이영수</v>
          </cell>
        </row>
        <row r="134">
          <cell r="A134" t="str">
            <v>육군</v>
          </cell>
          <cell r="B134" t="str">
            <v>하사</v>
          </cell>
          <cell r="C134" t="str">
            <v>00-500512</v>
          </cell>
          <cell r="D134" t="str">
            <v>정영규</v>
          </cell>
          <cell r="E134">
            <v>53</v>
          </cell>
          <cell r="F134" t="str">
            <v>비뇨</v>
          </cell>
          <cell r="G134" t="str">
            <v>13공수72대대</v>
          </cell>
          <cell r="H134">
            <v>36917</v>
          </cell>
          <cell r="I134">
            <v>36917</v>
          </cell>
          <cell r="J134">
            <v>36533</v>
          </cell>
          <cell r="K134">
            <v>36982</v>
          </cell>
          <cell r="L134">
            <v>110</v>
          </cell>
          <cell r="M134" t="str">
            <v>대위 임재성</v>
          </cell>
        </row>
        <row r="135">
          <cell r="A135" t="str">
            <v>공군</v>
          </cell>
          <cell r="B135" t="str">
            <v>일병</v>
          </cell>
          <cell r="C135" t="str">
            <v>00-70005691</v>
          </cell>
          <cell r="D135" t="str">
            <v>김태형</v>
          </cell>
          <cell r="E135">
            <v>31</v>
          </cell>
          <cell r="F135" t="str">
            <v>정외</v>
          </cell>
          <cell r="G135" t="str">
            <v>방포사122방포</v>
          </cell>
          <cell r="H135">
            <v>36917</v>
          </cell>
          <cell r="I135">
            <v>36917</v>
          </cell>
          <cell r="J135">
            <v>36675</v>
          </cell>
          <cell r="K135">
            <v>36535</v>
          </cell>
          <cell r="L135">
            <v>110</v>
          </cell>
          <cell r="M135" t="str">
            <v>대위 정대철</v>
          </cell>
          <cell r="N135" t="str">
            <v>휴가</v>
          </cell>
        </row>
        <row r="136">
          <cell r="A136" t="str">
            <v>육군</v>
          </cell>
          <cell r="B136" t="str">
            <v>이병</v>
          </cell>
          <cell r="C136" t="str">
            <v>00-76079675</v>
          </cell>
          <cell r="D136" t="str">
            <v>박경용</v>
          </cell>
          <cell r="E136">
            <v>33</v>
          </cell>
          <cell r="F136" t="str">
            <v>정외</v>
          </cell>
          <cell r="G136" t="str">
            <v>11탄약창</v>
          </cell>
          <cell r="H136">
            <v>36920</v>
          </cell>
          <cell r="I136">
            <v>36920</v>
          </cell>
          <cell r="J136">
            <v>36825</v>
          </cell>
          <cell r="K136">
            <v>37073</v>
          </cell>
          <cell r="L136">
            <v>222</v>
          </cell>
          <cell r="M136" t="str">
            <v>대위 정대철</v>
          </cell>
        </row>
        <row r="137">
          <cell r="A137" t="str">
            <v>육군</v>
          </cell>
          <cell r="B137" t="str">
            <v>일병</v>
          </cell>
          <cell r="C137" t="str">
            <v>00-72017496</v>
          </cell>
          <cell r="D137" t="str">
            <v>김지성</v>
          </cell>
          <cell r="E137">
            <v>35</v>
          </cell>
          <cell r="F137" t="str">
            <v>정외</v>
          </cell>
          <cell r="G137" t="str">
            <v>1공중강습여단</v>
          </cell>
          <cell r="H137">
            <v>36920</v>
          </cell>
          <cell r="I137">
            <v>36920</v>
          </cell>
          <cell r="J137">
            <v>36734</v>
          </cell>
          <cell r="K137">
            <v>36892</v>
          </cell>
          <cell r="L137">
            <v>222</v>
          </cell>
          <cell r="M137" t="str">
            <v>대위 선창완</v>
          </cell>
        </row>
        <row r="138">
          <cell r="A138" t="str">
            <v>육군</v>
          </cell>
          <cell r="B138" t="str">
            <v>일병</v>
          </cell>
          <cell r="C138" t="str">
            <v>00-76046172</v>
          </cell>
          <cell r="D138" t="str">
            <v>정동주</v>
          </cell>
          <cell r="E138">
            <v>41</v>
          </cell>
          <cell r="F138" t="str">
            <v>신외</v>
          </cell>
          <cell r="G138" t="str">
            <v>국통사56통신</v>
          </cell>
          <cell r="H138">
            <v>36921</v>
          </cell>
          <cell r="I138">
            <v>36921</v>
          </cell>
          <cell r="J138">
            <v>36699</v>
          </cell>
          <cell r="K138">
            <v>36861</v>
          </cell>
          <cell r="L138">
            <v>222</v>
          </cell>
          <cell r="M138" t="str">
            <v>대위 김기준</v>
          </cell>
        </row>
        <row r="139">
          <cell r="A139" t="str">
            <v>육군</v>
          </cell>
          <cell r="B139" t="str">
            <v>상사</v>
          </cell>
          <cell r="C139">
            <v>80190367</v>
          </cell>
          <cell r="D139" t="str">
            <v>황재희</v>
          </cell>
          <cell r="E139">
            <v>51</v>
          </cell>
          <cell r="F139" t="str">
            <v>내과</v>
          </cell>
          <cell r="G139" t="str">
            <v>군의교</v>
          </cell>
          <cell r="H139">
            <v>36921</v>
          </cell>
          <cell r="I139">
            <v>36921</v>
          </cell>
          <cell r="J139">
            <v>29432</v>
          </cell>
          <cell r="K139">
            <v>35096</v>
          </cell>
          <cell r="L139">
            <v>222</v>
          </cell>
          <cell r="M139" t="str">
            <v>대위 이영수</v>
          </cell>
        </row>
        <row r="140">
          <cell r="A140" t="str">
            <v>공군</v>
          </cell>
          <cell r="B140" t="str">
            <v>일병</v>
          </cell>
          <cell r="C140" t="str">
            <v>00-700004742</v>
          </cell>
          <cell r="D140" t="str">
            <v>신태현</v>
          </cell>
          <cell r="E140">
            <v>41</v>
          </cell>
          <cell r="F140" t="str">
            <v>신외</v>
          </cell>
          <cell r="G140" t="str">
            <v>공군20전비</v>
          </cell>
          <cell r="H140">
            <v>36921</v>
          </cell>
          <cell r="I140">
            <v>36921</v>
          </cell>
          <cell r="J140">
            <v>36675</v>
          </cell>
          <cell r="K140">
            <v>36828</v>
          </cell>
          <cell r="L140">
            <v>222</v>
          </cell>
          <cell r="M140" t="str">
            <v>대위 김기준</v>
          </cell>
        </row>
        <row r="141">
          <cell r="A141" t="str">
            <v>육군</v>
          </cell>
          <cell r="B141" t="str">
            <v>병장</v>
          </cell>
          <cell r="C141" t="str">
            <v>99-73031416</v>
          </cell>
          <cell r="D141" t="str">
            <v>이승민</v>
          </cell>
          <cell r="E141">
            <v>51</v>
          </cell>
          <cell r="F141" t="str">
            <v>신경</v>
          </cell>
          <cell r="G141" t="str">
            <v>17사</v>
          </cell>
          <cell r="H141">
            <v>36815</v>
          </cell>
          <cell r="I141">
            <v>36924</v>
          </cell>
          <cell r="J141">
            <v>36312</v>
          </cell>
          <cell r="K141">
            <v>36892</v>
          </cell>
          <cell r="L141">
            <v>222</v>
          </cell>
          <cell r="M141" t="str">
            <v>대위 김종홍</v>
          </cell>
        </row>
        <row r="142">
          <cell r="A142" t="str">
            <v>육군</v>
          </cell>
          <cell r="B142" t="str">
            <v>병장</v>
          </cell>
          <cell r="C142" t="str">
            <v>99-71033456</v>
          </cell>
          <cell r="D142" t="str">
            <v>유건혁</v>
          </cell>
          <cell r="E142">
            <v>42</v>
          </cell>
          <cell r="F142" t="str">
            <v>신외</v>
          </cell>
          <cell r="G142" t="str">
            <v>11통신여단</v>
          </cell>
          <cell r="H142">
            <v>36829</v>
          </cell>
          <cell r="I142">
            <v>36924</v>
          </cell>
          <cell r="J142">
            <v>36396</v>
          </cell>
          <cell r="K142">
            <v>36982</v>
          </cell>
          <cell r="L142">
            <v>222</v>
          </cell>
          <cell r="M142" t="str">
            <v>대위 박상호</v>
          </cell>
          <cell r="N142" t="str">
            <v>휴가</v>
          </cell>
        </row>
        <row r="143">
          <cell r="A143" t="str">
            <v>육군</v>
          </cell>
          <cell r="B143" t="str">
            <v>상병</v>
          </cell>
          <cell r="C143" t="str">
            <v>00-76024491</v>
          </cell>
          <cell r="D143" t="str">
            <v>최태연</v>
          </cell>
          <cell r="E143">
            <v>41</v>
          </cell>
          <cell r="F143" t="str">
            <v>신외</v>
          </cell>
          <cell r="G143" t="str">
            <v>9사헌병대</v>
          </cell>
          <cell r="H143">
            <v>36844</v>
          </cell>
          <cell r="I143">
            <v>36924</v>
          </cell>
          <cell r="J143">
            <v>36616</v>
          </cell>
          <cell r="K143">
            <v>36951</v>
          </cell>
          <cell r="L143">
            <v>222</v>
          </cell>
          <cell r="M143" t="str">
            <v>대위 정철윤</v>
          </cell>
        </row>
        <row r="144">
          <cell r="A144" t="str">
            <v>육군</v>
          </cell>
          <cell r="B144" t="str">
            <v>병장</v>
          </cell>
          <cell r="C144" t="str">
            <v>99-76060952</v>
          </cell>
          <cell r="D144" t="str">
            <v>안종원</v>
          </cell>
          <cell r="E144">
            <v>52</v>
          </cell>
          <cell r="F144" t="str">
            <v>재활</v>
          </cell>
          <cell r="G144" t="str">
            <v>52사</v>
          </cell>
          <cell r="H144">
            <v>36881</v>
          </cell>
          <cell r="I144">
            <v>36924</v>
          </cell>
          <cell r="J144">
            <v>36377</v>
          </cell>
          <cell r="K144">
            <v>36982</v>
          </cell>
          <cell r="L144">
            <v>221</v>
          </cell>
          <cell r="M144" t="str">
            <v>대위 김태욱</v>
          </cell>
        </row>
        <row r="145">
          <cell r="A145" t="str">
            <v>육군</v>
          </cell>
          <cell r="B145" t="str">
            <v>이병</v>
          </cell>
          <cell r="C145" t="str">
            <v>00-73064913</v>
          </cell>
          <cell r="D145" t="str">
            <v>손명균</v>
          </cell>
          <cell r="E145">
            <v>43</v>
          </cell>
          <cell r="F145" t="str">
            <v>정외</v>
          </cell>
          <cell r="G145" t="str">
            <v>55사</v>
          </cell>
          <cell r="H145">
            <v>36886</v>
          </cell>
          <cell r="I145">
            <v>36924</v>
          </cell>
          <cell r="J145">
            <v>36879</v>
          </cell>
          <cell r="K145">
            <v>37159</v>
          </cell>
          <cell r="L145">
            <v>222</v>
          </cell>
          <cell r="M145" t="str">
            <v>대위 정철윤</v>
          </cell>
        </row>
        <row r="146">
          <cell r="A146" t="str">
            <v>육군</v>
          </cell>
          <cell r="B146" t="str">
            <v>상병</v>
          </cell>
          <cell r="C146" t="str">
            <v>00-73019662</v>
          </cell>
          <cell r="D146" t="str">
            <v>신지구</v>
          </cell>
          <cell r="E146">
            <v>33</v>
          </cell>
          <cell r="F146" t="str">
            <v>정외</v>
          </cell>
          <cell r="G146" t="str">
            <v>수도군단</v>
          </cell>
          <cell r="H146">
            <v>36893</v>
          </cell>
          <cell r="I146">
            <v>36924</v>
          </cell>
          <cell r="J146">
            <v>36620</v>
          </cell>
          <cell r="K146">
            <v>36982</v>
          </cell>
          <cell r="L146">
            <v>212</v>
          </cell>
          <cell r="M146" t="str">
            <v>대위 정대철</v>
          </cell>
        </row>
        <row r="147">
          <cell r="A147" t="str">
            <v>육군</v>
          </cell>
          <cell r="B147" t="str">
            <v>상병</v>
          </cell>
          <cell r="C147" t="str">
            <v>00-76017440</v>
          </cell>
          <cell r="D147" t="str">
            <v>최승욱</v>
          </cell>
          <cell r="E147">
            <v>45</v>
          </cell>
          <cell r="F147" t="str">
            <v>안과</v>
          </cell>
          <cell r="G147" t="str">
            <v>11사</v>
          </cell>
          <cell r="H147">
            <v>36895</v>
          </cell>
          <cell r="I147">
            <v>36924</v>
          </cell>
          <cell r="J147">
            <v>36594</v>
          </cell>
          <cell r="K147">
            <v>36951</v>
          </cell>
          <cell r="L147">
            <v>222</v>
          </cell>
          <cell r="M147" t="str">
            <v>대위 신동수</v>
          </cell>
        </row>
        <row r="148">
          <cell r="A148" t="str">
            <v>육군</v>
          </cell>
          <cell r="B148" t="str">
            <v>일병</v>
          </cell>
          <cell r="C148" t="str">
            <v>00-76043941</v>
          </cell>
          <cell r="D148" t="str">
            <v>길호판</v>
          </cell>
          <cell r="E148">
            <v>31</v>
          </cell>
          <cell r="F148" t="str">
            <v>정외</v>
          </cell>
          <cell r="G148" t="str">
            <v>1공수여단</v>
          </cell>
          <cell r="H148">
            <v>36899</v>
          </cell>
          <cell r="I148">
            <v>36924</v>
          </cell>
          <cell r="J148">
            <v>36690</v>
          </cell>
          <cell r="K148">
            <v>36861</v>
          </cell>
          <cell r="L148">
            <v>110</v>
          </cell>
          <cell r="M148" t="str">
            <v>대위 김태훈</v>
          </cell>
        </row>
        <row r="149">
          <cell r="A149" t="str">
            <v>육군</v>
          </cell>
          <cell r="B149" t="str">
            <v>병장</v>
          </cell>
          <cell r="C149" t="str">
            <v>99-71018174</v>
          </cell>
          <cell r="D149" t="str">
            <v>전대경</v>
          </cell>
          <cell r="E149">
            <v>33</v>
          </cell>
          <cell r="F149" t="str">
            <v>정외</v>
          </cell>
          <cell r="G149" t="str">
            <v>11사13연대</v>
          </cell>
          <cell r="H149">
            <v>36902</v>
          </cell>
          <cell r="I149">
            <v>36924</v>
          </cell>
          <cell r="J149">
            <v>36277</v>
          </cell>
          <cell r="K149">
            <v>36951</v>
          </cell>
          <cell r="L149">
            <v>222</v>
          </cell>
          <cell r="M149" t="str">
            <v>대위 정대철</v>
          </cell>
        </row>
        <row r="150">
          <cell r="A150" t="str">
            <v>육군</v>
          </cell>
          <cell r="B150" t="str">
            <v>이병</v>
          </cell>
          <cell r="C150" t="str">
            <v>00-73058469</v>
          </cell>
          <cell r="D150" t="str">
            <v>문승덕</v>
          </cell>
          <cell r="E150">
            <v>21</v>
          </cell>
          <cell r="F150" t="str">
            <v>정신</v>
          </cell>
          <cell r="G150" t="str">
            <v>2군수96정비대</v>
          </cell>
          <cell r="H150">
            <v>36903</v>
          </cell>
          <cell r="I150">
            <v>36924</v>
          </cell>
          <cell r="J150">
            <v>36854</v>
          </cell>
          <cell r="K150">
            <v>37012</v>
          </cell>
          <cell r="L150">
            <v>221</v>
          </cell>
          <cell r="M150" t="str">
            <v>대위 최준호</v>
          </cell>
        </row>
        <row r="151">
          <cell r="A151" t="str">
            <v>육군</v>
          </cell>
          <cell r="B151" t="str">
            <v>상병</v>
          </cell>
          <cell r="C151" t="str">
            <v>00-76039352</v>
          </cell>
          <cell r="D151" t="str">
            <v>박창동</v>
          </cell>
          <cell r="E151">
            <v>31</v>
          </cell>
          <cell r="F151" t="str">
            <v>정외</v>
          </cell>
          <cell r="G151" t="str">
            <v>11통신여단</v>
          </cell>
          <cell r="H151">
            <v>36908</v>
          </cell>
          <cell r="I151">
            <v>36924</v>
          </cell>
          <cell r="J151">
            <v>36671</v>
          </cell>
          <cell r="K151">
            <v>36982</v>
          </cell>
          <cell r="L151">
            <v>222</v>
          </cell>
          <cell r="M151" t="str">
            <v>대위 김태훈</v>
          </cell>
        </row>
        <row r="152">
          <cell r="A152" t="str">
            <v>육군</v>
          </cell>
          <cell r="B152" t="str">
            <v>상병</v>
          </cell>
          <cell r="C152" t="str">
            <v>99-76092654</v>
          </cell>
          <cell r="D152" t="str">
            <v>손창기</v>
          </cell>
          <cell r="E152">
            <v>41</v>
          </cell>
          <cell r="F152" t="str">
            <v>신외</v>
          </cell>
          <cell r="G152" t="str">
            <v>1901도하단</v>
          </cell>
          <cell r="H152">
            <v>36910</v>
          </cell>
          <cell r="I152">
            <v>36924</v>
          </cell>
          <cell r="J152">
            <v>36486</v>
          </cell>
          <cell r="K152">
            <v>36831</v>
          </cell>
          <cell r="L152">
            <v>221</v>
          </cell>
          <cell r="M152" t="str">
            <v>대위 김기준</v>
          </cell>
          <cell r="N152" t="str">
            <v>휴가</v>
          </cell>
        </row>
        <row r="153">
          <cell r="A153" t="str">
            <v>육군</v>
          </cell>
          <cell r="B153" t="str">
            <v>일병</v>
          </cell>
          <cell r="C153" t="str">
            <v>00-76054428</v>
          </cell>
          <cell r="D153" t="str">
            <v>육승민</v>
          </cell>
          <cell r="E153">
            <v>42</v>
          </cell>
          <cell r="F153" t="str">
            <v>신외</v>
          </cell>
          <cell r="G153" t="str">
            <v>32사98연대</v>
          </cell>
          <cell r="H153">
            <v>36924</v>
          </cell>
          <cell r="I153">
            <v>36924</v>
          </cell>
          <cell r="J153">
            <v>36731</v>
          </cell>
          <cell r="K153">
            <v>36892</v>
          </cell>
          <cell r="L153">
            <v>221</v>
          </cell>
          <cell r="M153" t="str">
            <v>대위 김정훈</v>
          </cell>
        </row>
        <row r="154">
          <cell r="A154" t="str">
            <v>육군</v>
          </cell>
          <cell r="B154" t="str">
            <v>상병</v>
          </cell>
          <cell r="C154" t="str">
            <v>00-76004470</v>
          </cell>
          <cell r="D154" t="str">
            <v>조성민</v>
          </cell>
          <cell r="E154">
            <v>41</v>
          </cell>
          <cell r="F154" t="str">
            <v>신외</v>
          </cell>
          <cell r="G154" t="str">
            <v>32사98연대</v>
          </cell>
          <cell r="H154">
            <v>36924</v>
          </cell>
          <cell r="I154">
            <v>36924</v>
          </cell>
          <cell r="J154">
            <v>36545</v>
          </cell>
          <cell r="K154">
            <v>36892</v>
          </cell>
          <cell r="L154">
            <v>222</v>
          </cell>
          <cell r="M154" t="str">
            <v>대위 김기준</v>
          </cell>
        </row>
        <row r="155">
          <cell r="A155" t="str">
            <v>육군</v>
          </cell>
          <cell r="B155" t="str">
            <v>이병</v>
          </cell>
          <cell r="C155" t="str">
            <v>00-76089445</v>
          </cell>
          <cell r="D155" t="str">
            <v>정상운</v>
          </cell>
          <cell r="E155">
            <v>31</v>
          </cell>
          <cell r="F155" t="str">
            <v>정외</v>
          </cell>
          <cell r="G155" t="str">
            <v>32사</v>
          </cell>
          <cell r="H155">
            <v>36925</v>
          </cell>
          <cell r="I155">
            <v>36925</v>
          </cell>
          <cell r="J155">
            <v>36874</v>
          </cell>
          <cell r="K155">
            <v>36982</v>
          </cell>
          <cell r="L155">
            <v>210</v>
          </cell>
          <cell r="M155" t="str">
            <v>대위 김태훈</v>
          </cell>
          <cell r="N155" t="str">
            <v>휴가</v>
          </cell>
        </row>
        <row r="156">
          <cell r="A156" t="str">
            <v>육군</v>
          </cell>
          <cell r="B156" t="str">
            <v>이병</v>
          </cell>
          <cell r="C156" t="str">
            <v>00-72027714</v>
          </cell>
          <cell r="D156" t="str">
            <v>김순균</v>
          </cell>
          <cell r="E156">
            <v>21</v>
          </cell>
          <cell r="F156" t="str">
            <v>정신</v>
          </cell>
          <cell r="G156" t="str">
            <v>67사190연대</v>
          </cell>
          <cell r="H156">
            <v>36925</v>
          </cell>
          <cell r="I156">
            <v>36925</v>
          </cell>
          <cell r="J156">
            <v>36853</v>
          </cell>
          <cell r="K156">
            <v>36982</v>
          </cell>
          <cell r="L156">
            <v>110</v>
          </cell>
          <cell r="M156" t="str">
            <v>대위 최준호</v>
          </cell>
        </row>
        <row r="157">
          <cell r="A157" t="str">
            <v>육군</v>
          </cell>
          <cell r="B157" t="str">
            <v>일병</v>
          </cell>
          <cell r="C157" t="str">
            <v>00-76048456</v>
          </cell>
          <cell r="D157" t="str">
            <v>김현철</v>
          </cell>
          <cell r="E157">
            <v>52</v>
          </cell>
          <cell r="F157" t="str">
            <v>성외</v>
          </cell>
          <cell r="G157" t="str">
            <v>67사공병대</v>
          </cell>
          <cell r="H157">
            <v>36927</v>
          </cell>
          <cell r="I157">
            <v>36927</v>
          </cell>
          <cell r="J157">
            <v>36706</v>
          </cell>
          <cell r="K157">
            <v>36861</v>
          </cell>
          <cell r="L157">
            <v>110</v>
          </cell>
          <cell r="M157" t="str">
            <v>대위 허승호</v>
          </cell>
        </row>
        <row r="158">
          <cell r="A158" t="str">
            <v>육군</v>
          </cell>
          <cell r="B158" t="str">
            <v>상병</v>
          </cell>
          <cell r="C158" t="str">
            <v>00-76009886</v>
          </cell>
          <cell r="D158" t="str">
            <v>장용희</v>
          </cell>
          <cell r="E158">
            <v>43</v>
          </cell>
          <cell r="F158" t="str">
            <v>정외</v>
          </cell>
          <cell r="G158" t="str">
            <v>12사52연대</v>
          </cell>
          <cell r="H158">
            <v>36927</v>
          </cell>
          <cell r="I158">
            <v>36927</v>
          </cell>
          <cell r="J158">
            <v>36567</v>
          </cell>
          <cell r="K158">
            <v>36892</v>
          </cell>
          <cell r="L158">
            <v>221</v>
          </cell>
          <cell r="M158" t="str">
            <v>대위 정철윤</v>
          </cell>
        </row>
        <row r="159">
          <cell r="A159" t="str">
            <v>육군</v>
          </cell>
          <cell r="B159" t="str">
            <v>일병</v>
          </cell>
          <cell r="C159" t="str">
            <v>00-76058293</v>
          </cell>
          <cell r="D159" t="str">
            <v>현승보</v>
          </cell>
          <cell r="E159">
            <v>35</v>
          </cell>
          <cell r="F159" t="str">
            <v>정외</v>
          </cell>
          <cell r="G159" t="str">
            <v>종군교</v>
          </cell>
          <cell r="H159">
            <v>36927</v>
          </cell>
          <cell r="I159">
            <v>36927</v>
          </cell>
          <cell r="J159">
            <v>36741</v>
          </cell>
          <cell r="K159">
            <v>36923</v>
          </cell>
          <cell r="L159">
            <v>222</v>
          </cell>
          <cell r="M159" t="str">
            <v>대위 선창완</v>
          </cell>
        </row>
        <row r="160">
          <cell r="A160" t="str">
            <v>육군</v>
          </cell>
          <cell r="B160" t="str">
            <v>이병</v>
          </cell>
          <cell r="C160" t="str">
            <v>00-72030156</v>
          </cell>
          <cell r="D160" t="str">
            <v>오신웅</v>
          </cell>
          <cell r="E160">
            <v>21</v>
          </cell>
          <cell r="F160" t="str">
            <v>정신</v>
          </cell>
          <cell r="G160" t="str">
            <v>37사110연대</v>
          </cell>
          <cell r="H160">
            <v>36927</v>
          </cell>
          <cell r="I160">
            <v>36927</v>
          </cell>
          <cell r="J160">
            <v>36860</v>
          </cell>
          <cell r="K160">
            <v>0</v>
          </cell>
          <cell r="L160">
            <v>110</v>
          </cell>
          <cell r="M160" t="str">
            <v>대위 하태현</v>
          </cell>
        </row>
        <row r="161">
          <cell r="A161" t="str">
            <v>육군</v>
          </cell>
          <cell r="B161" t="str">
            <v>상병</v>
          </cell>
          <cell r="C161" t="str">
            <v>00-76002788</v>
          </cell>
          <cell r="D161" t="str">
            <v>이광희</v>
          </cell>
          <cell r="E161">
            <v>53</v>
          </cell>
          <cell r="F161" t="str">
            <v>비뇨</v>
          </cell>
          <cell r="G161" t="str">
            <v>종군교</v>
          </cell>
          <cell r="H161">
            <v>36928</v>
          </cell>
          <cell r="I161">
            <v>36928</v>
          </cell>
          <cell r="J161">
            <v>36538</v>
          </cell>
          <cell r="K161">
            <v>36892</v>
          </cell>
          <cell r="L161">
            <v>110</v>
          </cell>
          <cell r="M161" t="str">
            <v>대위 김태헌</v>
          </cell>
        </row>
        <row r="162">
          <cell r="A162" t="str">
            <v>육군</v>
          </cell>
          <cell r="B162" t="str">
            <v>일병</v>
          </cell>
          <cell r="C162" t="str">
            <v>00-72018717</v>
          </cell>
          <cell r="D162" t="str">
            <v>윤근성</v>
          </cell>
          <cell r="E162">
            <v>55</v>
          </cell>
          <cell r="F162" t="str">
            <v>내과</v>
          </cell>
          <cell r="G162" t="str">
            <v>67사180연대</v>
          </cell>
          <cell r="H162">
            <v>36928</v>
          </cell>
          <cell r="I162">
            <v>36928</v>
          </cell>
          <cell r="J162">
            <v>36741</v>
          </cell>
          <cell r="K162">
            <v>36923</v>
          </cell>
          <cell r="L162">
            <v>110</v>
          </cell>
          <cell r="M162" t="str">
            <v>대위 이재균</v>
          </cell>
        </row>
        <row r="163">
          <cell r="A163" t="str">
            <v>육군</v>
          </cell>
          <cell r="B163" t="str">
            <v>하후생</v>
          </cell>
          <cell r="C163" t="str">
            <v>00-76048942</v>
          </cell>
          <cell r="D163" t="str">
            <v>이성백</v>
          </cell>
          <cell r="E163">
            <v>51</v>
          </cell>
          <cell r="F163" t="str">
            <v>내과</v>
          </cell>
          <cell r="G163" t="str">
            <v>육하교</v>
          </cell>
          <cell r="H163">
            <v>36928</v>
          </cell>
          <cell r="I163">
            <v>36928</v>
          </cell>
          <cell r="J163">
            <v>36832</v>
          </cell>
          <cell r="K163">
            <v>37043</v>
          </cell>
          <cell r="L163">
            <v>110</v>
          </cell>
          <cell r="M163" t="str">
            <v>대위 정치영</v>
          </cell>
        </row>
        <row r="164">
          <cell r="A164" t="str">
            <v>육군</v>
          </cell>
          <cell r="B164" t="str">
            <v>일병</v>
          </cell>
          <cell r="C164" t="str">
            <v>00-72018804</v>
          </cell>
          <cell r="D164" t="str">
            <v>김영창</v>
          </cell>
          <cell r="E164">
            <v>42</v>
          </cell>
          <cell r="F164" t="str">
            <v>신외</v>
          </cell>
          <cell r="G164" t="str">
            <v>육본경비연대</v>
          </cell>
          <cell r="H164">
            <v>36918</v>
          </cell>
          <cell r="I164">
            <v>36929</v>
          </cell>
          <cell r="J164">
            <v>36741</v>
          </cell>
          <cell r="K164">
            <v>36923</v>
          </cell>
          <cell r="L164">
            <v>110</v>
          </cell>
          <cell r="M164" t="str">
            <v>대위 김정훈</v>
          </cell>
        </row>
        <row r="165">
          <cell r="A165" t="str">
            <v>상근</v>
          </cell>
          <cell r="B165" t="str">
            <v>이병</v>
          </cell>
          <cell r="C165" t="str">
            <v>00-72006187</v>
          </cell>
          <cell r="D165" t="str">
            <v>김한철</v>
          </cell>
          <cell r="E165">
            <v>52</v>
          </cell>
          <cell r="F165" t="str">
            <v>재활</v>
          </cell>
          <cell r="G165" t="str">
            <v>32사신교대</v>
          </cell>
          <cell r="H165">
            <v>36929</v>
          </cell>
          <cell r="I165">
            <v>36929</v>
          </cell>
          <cell r="J165">
            <v>36923</v>
          </cell>
          <cell r="K165">
            <v>36951</v>
          </cell>
          <cell r="L165">
            <v>110</v>
          </cell>
          <cell r="M165" t="str">
            <v>대위 김태욱</v>
          </cell>
        </row>
        <row r="166">
          <cell r="A166" t="str">
            <v>공군</v>
          </cell>
          <cell r="B166" t="str">
            <v>이병</v>
          </cell>
          <cell r="C166" t="str">
            <v>00-70012257</v>
          </cell>
          <cell r="D166" t="str">
            <v>박원식</v>
          </cell>
          <cell r="E166">
            <v>41</v>
          </cell>
          <cell r="F166" t="str">
            <v>신외</v>
          </cell>
          <cell r="G166" t="str">
            <v>공군대학</v>
          </cell>
          <cell r="H166">
            <v>36929</v>
          </cell>
          <cell r="I166">
            <v>36929</v>
          </cell>
          <cell r="J166">
            <v>36836</v>
          </cell>
          <cell r="K166">
            <v>37043</v>
          </cell>
          <cell r="L166">
            <v>222</v>
          </cell>
          <cell r="M166" t="str">
            <v>대위 김기준</v>
          </cell>
        </row>
        <row r="167">
          <cell r="A167" t="str">
            <v>육군</v>
          </cell>
          <cell r="B167" t="str">
            <v>상병</v>
          </cell>
          <cell r="C167" t="str">
            <v>00-76000805</v>
          </cell>
          <cell r="D167" t="str">
            <v>이해승</v>
          </cell>
          <cell r="E167">
            <v>32</v>
          </cell>
          <cell r="F167" t="str">
            <v>일외</v>
          </cell>
          <cell r="G167" t="str">
            <v>종군교</v>
          </cell>
          <cell r="H167">
            <v>36930</v>
          </cell>
          <cell r="I167">
            <v>36930</v>
          </cell>
          <cell r="J167">
            <v>36535</v>
          </cell>
          <cell r="K167">
            <v>36892</v>
          </cell>
          <cell r="L167">
            <v>222</v>
          </cell>
          <cell r="M167" t="str">
            <v>대위 박태준</v>
          </cell>
          <cell r="N167" t="str">
            <v>휴가</v>
          </cell>
        </row>
        <row r="168">
          <cell r="A168" t="str">
            <v>공군</v>
          </cell>
          <cell r="B168" t="str">
            <v>일병</v>
          </cell>
          <cell r="C168" t="str">
            <v>00-70007447</v>
          </cell>
          <cell r="D168" t="str">
            <v>손민균</v>
          </cell>
          <cell r="E168">
            <v>32</v>
          </cell>
          <cell r="F168" t="str">
            <v>일외</v>
          </cell>
          <cell r="G168" t="str">
            <v>2방공포병여단</v>
          </cell>
          <cell r="H168">
            <v>36931</v>
          </cell>
          <cell r="I168">
            <v>36931</v>
          </cell>
          <cell r="J168">
            <v>36759</v>
          </cell>
          <cell r="K168">
            <v>36912</v>
          </cell>
          <cell r="L168">
            <v>222</v>
          </cell>
          <cell r="M168" t="str">
            <v>대위 박태준</v>
          </cell>
        </row>
        <row r="169">
          <cell r="A169" t="str">
            <v>육군</v>
          </cell>
          <cell r="B169" t="str">
            <v>상병</v>
          </cell>
          <cell r="C169" t="str">
            <v>99-76056076</v>
          </cell>
          <cell r="D169" t="str">
            <v>최재현</v>
          </cell>
          <cell r="E169">
            <v>52</v>
          </cell>
          <cell r="F169" t="str">
            <v>성외</v>
          </cell>
          <cell r="G169" t="str">
            <v>7공수여단</v>
          </cell>
          <cell r="H169">
            <v>36931</v>
          </cell>
          <cell r="I169">
            <v>36931</v>
          </cell>
          <cell r="J169">
            <v>36363</v>
          </cell>
          <cell r="K169">
            <v>36708</v>
          </cell>
          <cell r="L169">
            <v>221</v>
          </cell>
          <cell r="M169" t="str">
            <v>대위 허승호</v>
          </cell>
          <cell r="N169" t="str">
            <v>휴가</v>
          </cell>
        </row>
        <row r="170">
          <cell r="A170" t="str">
            <v>공군</v>
          </cell>
          <cell r="B170" t="str">
            <v>일병</v>
          </cell>
          <cell r="C170" t="str">
            <v>00-70006519</v>
          </cell>
          <cell r="D170" t="str">
            <v>신익수</v>
          </cell>
          <cell r="E170">
            <v>51</v>
          </cell>
          <cell r="F170" t="str">
            <v>내과</v>
          </cell>
          <cell r="G170" t="str">
            <v>공본중전소</v>
          </cell>
          <cell r="H170">
            <v>36932</v>
          </cell>
          <cell r="I170">
            <v>36932</v>
          </cell>
          <cell r="J170">
            <v>36717</v>
          </cell>
          <cell r="K170">
            <v>36861</v>
          </cell>
          <cell r="L170">
            <v>110</v>
          </cell>
          <cell r="M170" t="str">
            <v>대위 이영수</v>
          </cell>
          <cell r="N170" t="str">
            <v>휴가</v>
          </cell>
        </row>
        <row r="171">
          <cell r="A171" t="str">
            <v>공군</v>
          </cell>
          <cell r="B171" t="str">
            <v>상병</v>
          </cell>
          <cell r="C171" t="str">
            <v>99-70011856</v>
          </cell>
          <cell r="D171" t="str">
            <v>조남호</v>
          </cell>
          <cell r="E171">
            <v>55</v>
          </cell>
          <cell r="F171" t="str">
            <v>내과</v>
          </cell>
          <cell r="G171" t="str">
            <v>방포사2여단</v>
          </cell>
          <cell r="H171">
            <v>36932</v>
          </cell>
          <cell r="I171">
            <v>36932</v>
          </cell>
          <cell r="J171">
            <v>36416</v>
          </cell>
          <cell r="K171">
            <v>36751</v>
          </cell>
          <cell r="L171">
            <v>110</v>
          </cell>
          <cell r="M171" t="str">
            <v>대위 이영수</v>
          </cell>
        </row>
        <row r="172">
          <cell r="A172" t="str">
            <v>육군</v>
          </cell>
          <cell r="B172" t="str">
            <v>상병</v>
          </cell>
          <cell r="C172" t="str">
            <v>99-76091594</v>
          </cell>
          <cell r="D172" t="str">
            <v>최상열</v>
          </cell>
          <cell r="E172">
            <v>45</v>
          </cell>
          <cell r="F172" t="str">
            <v>이비</v>
          </cell>
          <cell r="G172" t="str">
            <v>62사182연대</v>
          </cell>
          <cell r="H172">
            <v>36935</v>
          </cell>
          <cell r="I172">
            <v>36935</v>
          </cell>
          <cell r="J172">
            <v>36486</v>
          </cell>
          <cell r="K172">
            <v>36831</v>
          </cell>
          <cell r="L172">
            <v>222</v>
          </cell>
          <cell r="M172" t="str">
            <v>대위 김지수</v>
          </cell>
        </row>
        <row r="173">
          <cell r="A173" t="str">
            <v>육군</v>
          </cell>
          <cell r="B173" t="str">
            <v>상병</v>
          </cell>
          <cell r="C173" t="str">
            <v>99-72026966</v>
          </cell>
          <cell r="D173" t="str">
            <v>배용만</v>
          </cell>
          <cell r="E173">
            <v>42</v>
          </cell>
          <cell r="F173" t="str">
            <v>신외</v>
          </cell>
          <cell r="G173" t="str">
            <v>62사182연대</v>
          </cell>
          <cell r="H173">
            <v>36935</v>
          </cell>
          <cell r="I173">
            <v>36935</v>
          </cell>
          <cell r="J173">
            <v>36503</v>
          </cell>
          <cell r="K173">
            <v>36861</v>
          </cell>
          <cell r="L173">
            <v>222</v>
          </cell>
          <cell r="M173" t="str">
            <v>대위 김정훈</v>
          </cell>
        </row>
        <row r="174">
          <cell r="A174" t="str">
            <v>육군</v>
          </cell>
          <cell r="B174" t="str">
            <v>일병</v>
          </cell>
          <cell r="C174" t="str">
            <v>00-76037908</v>
          </cell>
          <cell r="D174" t="str">
            <v>정철균</v>
          </cell>
          <cell r="E174">
            <v>33</v>
          </cell>
          <cell r="F174" t="str">
            <v>정외</v>
          </cell>
          <cell r="G174" t="str">
            <v>62사182연대</v>
          </cell>
          <cell r="H174">
            <v>36935</v>
          </cell>
          <cell r="I174">
            <v>36935</v>
          </cell>
          <cell r="J174">
            <v>36668</v>
          </cell>
          <cell r="K174">
            <v>36831</v>
          </cell>
          <cell r="L174">
            <v>222</v>
          </cell>
          <cell r="M174" t="str">
            <v>대위 정대철</v>
          </cell>
        </row>
        <row r="175">
          <cell r="A175" t="str">
            <v>육군</v>
          </cell>
          <cell r="B175" t="str">
            <v>일병</v>
          </cell>
          <cell r="C175" t="str">
            <v>00-76057270</v>
          </cell>
          <cell r="D175" t="str">
            <v>최철민</v>
          </cell>
          <cell r="E175">
            <v>41</v>
          </cell>
          <cell r="F175" t="str">
            <v>신외</v>
          </cell>
          <cell r="G175" t="str">
            <v>62사180연대</v>
          </cell>
          <cell r="H175">
            <v>36935</v>
          </cell>
          <cell r="I175">
            <v>36935</v>
          </cell>
          <cell r="J175">
            <v>36739</v>
          </cell>
          <cell r="K175">
            <v>36923</v>
          </cell>
          <cell r="L175">
            <v>222</v>
          </cell>
          <cell r="M175" t="str">
            <v>대위 김기준</v>
          </cell>
        </row>
        <row r="176">
          <cell r="A176" t="str">
            <v>육군</v>
          </cell>
          <cell r="B176" t="str">
            <v>일병</v>
          </cell>
          <cell r="C176" t="str">
            <v>00-72025994</v>
          </cell>
          <cell r="D176" t="str">
            <v>한수동</v>
          </cell>
          <cell r="E176">
            <v>53</v>
          </cell>
          <cell r="F176" t="str">
            <v>비뇨</v>
          </cell>
          <cell r="G176" t="str">
            <v>32사기동대</v>
          </cell>
          <cell r="H176">
            <v>36937</v>
          </cell>
          <cell r="I176">
            <v>36937</v>
          </cell>
          <cell r="J176">
            <v>36818</v>
          </cell>
          <cell r="K176">
            <v>36982</v>
          </cell>
          <cell r="L176">
            <v>110</v>
          </cell>
          <cell r="M176" t="str">
            <v>대위 임재성</v>
          </cell>
        </row>
        <row r="177">
          <cell r="A177" t="str">
            <v>육군</v>
          </cell>
          <cell r="B177" t="str">
            <v>이병</v>
          </cell>
          <cell r="C177" t="str">
            <v>00-76073152</v>
          </cell>
          <cell r="D177" t="str">
            <v>박인수</v>
          </cell>
          <cell r="E177">
            <v>42</v>
          </cell>
          <cell r="F177" t="str">
            <v>신외</v>
          </cell>
          <cell r="G177" t="str">
            <v>32사98연대</v>
          </cell>
          <cell r="H177">
            <v>36937</v>
          </cell>
          <cell r="I177">
            <v>36937</v>
          </cell>
          <cell r="J177">
            <v>36804</v>
          </cell>
          <cell r="K177">
            <v>37012</v>
          </cell>
          <cell r="L177">
            <v>221</v>
          </cell>
          <cell r="M177" t="str">
            <v>대위 김정훈</v>
          </cell>
        </row>
        <row r="178">
          <cell r="A178" t="str">
            <v>육군</v>
          </cell>
          <cell r="B178" t="str">
            <v>일병</v>
          </cell>
          <cell r="C178" t="str">
            <v>00-72020441</v>
          </cell>
          <cell r="D178" t="str">
            <v>방경진</v>
          </cell>
          <cell r="E178">
            <v>45</v>
          </cell>
          <cell r="F178" t="str">
            <v>이비</v>
          </cell>
          <cell r="G178" t="str">
            <v>1공중강습여단</v>
          </cell>
          <cell r="H178">
            <v>36937</v>
          </cell>
          <cell r="I178">
            <v>36937</v>
          </cell>
          <cell r="J178">
            <v>36755</v>
          </cell>
          <cell r="K178">
            <v>36923</v>
          </cell>
          <cell r="L178">
            <v>221</v>
          </cell>
          <cell r="M178" t="str">
            <v>대위 김지수</v>
          </cell>
        </row>
        <row r="179">
          <cell r="A179" t="str">
            <v>육군</v>
          </cell>
          <cell r="B179" t="str">
            <v>상병</v>
          </cell>
          <cell r="C179" t="str">
            <v>99-76078323</v>
          </cell>
          <cell r="D179" t="str">
            <v>김재완</v>
          </cell>
          <cell r="E179">
            <v>41</v>
          </cell>
          <cell r="F179" t="str">
            <v>신외</v>
          </cell>
          <cell r="G179" t="str">
            <v>1공중강습여단</v>
          </cell>
          <cell r="H179">
            <v>36937</v>
          </cell>
          <cell r="I179">
            <v>36937</v>
          </cell>
          <cell r="J179">
            <v>36440</v>
          </cell>
          <cell r="K179">
            <v>36951</v>
          </cell>
          <cell r="L179">
            <v>222</v>
          </cell>
          <cell r="M179" t="str">
            <v>대위 김기준</v>
          </cell>
        </row>
        <row r="180">
          <cell r="A180" t="str">
            <v>육군</v>
          </cell>
          <cell r="B180" t="str">
            <v>상병</v>
          </cell>
          <cell r="C180" t="str">
            <v>99-72020321</v>
          </cell>
          <cell r="D180" t="str">
            <v>이우식</v>
          </cell>
          <cell r="E180">
            <v>41</v>
          </cell>
          <cell r="F180" t="str">
            <v>신외</v>
          </cell>
          <cell r="G180" t="str">
            <v>종군교</v>
          </cell>
          <cell r="H180">
            <v>36937</v>
          </cell>
          <cell r="I180">
            <v>36937</v>
          </cell>
          <cell r="J180">
            <v>36433</v>
          </cell>
          <cell r="K180">
            <v>36770</v>
          </cell>
          <cell r="L180">
            <v>222</v>
          </cell>
          <cell r="M180" t="str">
            <v>대위 김기준</v>
          </cell>
        </row>
        <row r="181">
          <cell r="A181" t="str">
            <v>육군</v>
          </cell>
          <cell r="B181" t="str">
            <v>일병</v>
          </cell>
          <cell r="C181" t="str">
            <v>00-72026318</v>
          </cell>
          <cell r="D181" t="str">
            <v>김국영</v>
          </cell>
          <cell r="E181">
            <v>35</v>
          </cell>
          <cell r="F181" t="str">
            <v>정외</v>
          </cell>
          <cell r="G181" t="str">
            <v>1공중강습여단</v>
          </cell>
          <cell r="H181">
            <v>36937</v>
          </cell>
          <cell r="I181">
            <v>36937</v>
          </cell>
          <cell r="J181">
            <v>36818</v>
          </cell>
          <cell r="K181">
            <v>36982</v>
          </cell>
          <cell r="L181">
            <v>222</v>
          </cell>
          <cell r="M181" t="str">
            <v>대위 선창완</v>
          </cell>
        </row>
        <row r="182">
          <cell r="A182" t="str">
            <v>육군</v>
          </cell>
          <cell r="B182" t="str">
            <v>일병</v>
          </cell>
          <cell r="C182" t="str">
            <v>00-76034797</v>
          </cell>
          <cell r="D182" t="str">
            <v>윤국영</v>
          </cell>
          <cell r="E182">
            <v>52</v>
          </cell>
          <cell r="F182" t="str">
            <v>재활</v>
          </cell>
          <cell r="G182" t="str">
            <v>3기갑여단</v>
          </cell>
          <cell r="H182">
            <v>36783</v>
          </cell>
          <cell r="I182">
            <v>36938</v>
          </cell>
          <cell r="J182">
            <v>36658</v>
          </cell>
          <cell r="K182">
            <v>36831</v>
          </cell>
          <cell r="L182">
            <v>221</v>
          </cell>
          <cell r="M182" t="str">
            <v>대위 김태욱</v>
          </cell>
          <cell r="N182" t="str">
            <v>휴가</v>
          </cell>
        </row>
        <row r="183">
          <cell r="A183" t="str">
            <v>육군</v>
          </cell>
          <cell r="B183" t="str">
            <v>상병</v>
          </cell>
          <cell r="C183" t="str">
            <v>99-76100170</v>
          </cell>
          <cell r="D183" t="str">
            <v>김태창</v>
          </cell>
          <cell r="E183">
            <v>45</v>
          </cell>
          <cell r="F183" t="str">
            <v>이비</v>
          </cell>
          <cell r="G183" t="str">
            <v>17사</v>
          </cell>
          <cell r="H183">
            <v>36791</v>
          </cell>
          <cell r="I183">
            <v>36938</v>
          </cell>
          <cell r="J183">
            <v>36510</v>
          </cell>
          <cell r="K183">
            <v>36861</v>
          </cell>
          <cell r="L183">
            <v>222</v>
          </cell>
          <cell r="M183" t="str">
            <v>대위 김지수</v>
          </cell>
        </row>
        <row r="184">
          <cell r="A184" t="str">
            <v>육군</v>
          </cell>
          <cell r="B184" t="str">
            <v>일병</v>
          </cell>
          <cell r="C184" t="str">
            <v>00-72016545</v>
          </cell>
          <cell r="D184" t="str">
            <v>임형업</v>
          </cell>
          <cell r="E184">
            <v>45</v>
          </cell>
          <cell r="F184" t="str">
            <v>안과</v>
          </cell>
          <cell r="G184" t="str">
            <v>35사</v>
          </cell>
          <cell r="H184">
            <v>36804</v>
          </cell>
          <cell r="I184">
            <v>36938</v>
          </cell>
          <cell r="J184">
            <v>36706</v>
          </cell>
          <cell r="K184">
            <v>36951</v>
          </cell>
          <cell r="L184">
            <v>222</v>
          </cell>
          <cell r="M184" t="str">
            <v>대위 신동수</v>
          </cell>
        </row>
        <row r="185">
          <cell r="A185" t="str">
            <v>육군</v>
          </cell>
          <cell r="B185" t="str">
            <v>이병</v>
          </cell>
          <cell r="C185" t="str">
            <v>00-73060137</v>
          </cell>
          <cell r="D185" t="str">
            <v>박제윤</v>
          </cell>
          <cell r="E185">
            <v>51</v>
          </cell>
          <cell r="F185" t="str">
            <v>신경</v>
          </cell>
          <cell r="G185" t="str">
            <v>9사</v>
          </cell>
          <cell r="H185">
            <v>36873</v>
          </cell>
          <cell r="I185">
            <v>36938</v>
          </cell>
          <cell r="J185">
            <v>36851</v>
          </cell>
          <cell r="K185">
            <v>37104</v>
          </cell>
          <cell r="L185">
            <v>221</v>
          </cell>
          <cell r="M185" t="str">
            <v>대위 김종홍</v>
          </cell>
        </row>
        <row r="186">
          <cell r="A186" t="str">
            <v>육군</v>
          </cell>
          <cell r="B186" t="str">
            <v>상병</v>
          </cell>
          <cell r="C186" t="str">
            <v>99-73056963</v>
          </cell>
          <cell r="D186" t="str">
            <v>박정근</v>
          </cell>
          <cell r="E186">
            <v>41</v>
          </cell>
          <cell r="F186" t="str">
            <v>신외</v>
          </cell>
          <cell r="G186" t="str">
            <v>3사</v>
          </cell>
          <cell r="H186">
            <v>36880</v>
          </cell>
          <cell r="I186">
            <v>36938</v>
          </cell>
          <cell r="J186">
            <v>36438</v>
          </cell>
          <cell r="K186">
            <v>36800</v>
          </cell>
          <cell r="L186">
            <v>222</v>
          </cell>
          <cell r="M186" t="str">
            <v>대위 김기준</v>
          </cell>
          <cell r="N186" t="str">
            <v>휴가</v>
          </cell>
        </row>
        <row r="187">
          <cell r="A187" t="str">
            <v>육군</v>
          </cell>
          <cell r="B187" t="str">
            <v>이병</v>
          </cell>
          <cell r="C187" t="str">
            <v>00-77013843</v>
          </cell>
          <cell r="D187" t="str">
            <v>우재홍</v>
          </cell>
          <cell r="E187">
            <v>52</v>
          </cell>
          <cell r="F187" t="str">
            <v>치과</v>
          </cell>
          <cell r="G187" t="str">
            <v>55사</v>
          </cell>
          <cell r="H187">
            <v>36881</v>
          </cell>
          <cell r="I187">
            <v>36938</v>
          </cell>
          <cell r="J187">
            <v>36864</v>
          </cell>
          <cell r="K187">
            <v>37012</v>
          </cell>
          <cell r="L187">
            <v>221</v>
          </cell>
          <cell r="M187" t="str">
            <v>대위 문재필</v>
          </cell>
        </row>
        <row r="188">
          <cell r="A188" t="str">
            <v>육군</v>
          </cell>
          <cell r="B188" t="str">
            <v>상병</v>
          </cell>
          <cell r="C188" t="str">
            <v>00-71001411</v>
          </cell>
          <cell r="D188" t="str">
            <v>김혁</v>
          </cell>
          <cell r="E188">
            <v>32</v>
          </cell>
          <cell r="F188" t="str">
            <v>일외</v>
          </cell>
          <cell r="G188" t="str">
            <v>7사8연대</v>
          </cell>
          <cell r="H188">
            <v>36891</v>
          </cell>
          <cell r="I188">
            <v>36938</v>
          </cell>
          <cell r="J188">
            <v>36536</v>
          </cell>
          <cell r="K188">
            <v>36951</v>
          </cell>
          <cell r="L188">
            <v>222</v>
          </cell>
          <cell r="M188" t="str">
            <v>대위 구대진</v>
          </cell>
        </row>
        <row r="189">
          <cell r="A189" t="str">
            <v>육군</v>
          </cell>
          <cell r="B189" t="str">
            <v>일병</v>
          </cell>
          <cell r="C189" t="str">
            <v>00-76016110</v>
          </cell>
          <cell r="D189" t="str">
            <v>최정헌</v>
          </cell>
          <cell r="E189">
            <v>31</v>
          </cell>
          <cell r="F189" t="str">
            <v>정외</v>
          </cell>
          <cell r="G189" t="str">
            <v>5포병여단</v>
          </cell>
          <cell r="H189">
            <v>36896</v>
          </cell>
          <cell r="I189">
            <v>36938</v>
          </cell>
          <cell r="J189">
            <v>36587</v>
          </cell>
          <cell r="K189">
            <v>36770</v>
          </cell>
          <cell r="L189">
            <v>221</v>
          </cell>
          <cell r="M189" t="str">
            <v>대위 김태훈</v>
          </cell>
        </row>
        <row r="190">
          <cell r="A190" t="str">
            <v>육군</v>
          </cell>
          <cell r="B190" t="str">
            <v>상병</v>
          </cell>
          <cell r="C190" t="str">
            <v>00-76021669</v>
          </cell>
          <cell r="D190" t="str">
            <v>박종규</v>
          </cell>
          <cell r="E190">
            <v>42</v>
          </cell>
          <cell r="F190" t="str">
            <v>신외</v>
          </cell>
          <cell r="G190" t="str">
            <v>수기사</v>
          </cell>
          <cell r="H190">
            <v>36902</v>
          </cell>
          <cell r="I190">
            <v>36938</v>
          </cell>
          <cell r="J190">
            <v>36605</v>
          </cell>
          <cell r="K190">
            <v>36951</v>
          </cell>
          <cell r="L190">
            <v>222</v>
          </cell>
          <cell r="M190" t="str">
            <v>대위 박상호</v>
          </cell>
          <cell r="N190" t="str">
            <v>휴가</v>
          </cell>
        </row>
        <row r="191">
          <cell r="A191" t="str">
            <v>육군</v>
          </cell>
          <cell r="B191" t="str">
            <v>이병</v>
          </cell>
          <cell r="C191" t="str">
            <v>00-76079751</v>
          </cell>
          <cell r="D191" t="str">
            <v>최현규</v>
          </cell>
          <cell r="E191">
            <v>35</v>
          </cell>
          <cell r="F191" t="str">
            <v>정외</v>
          </cell>
          <cell r="G191" t="str">
            <v>5포병여단</v>
          </cell>
          <cell r="H191">
            <v>36902</v>
          </cell>
          <cell r="I191">
            <v>36938</v>
          </cell>
          <cell r="J191">
            <v>36825</v>
          </cell>
          <cell r="K191">
            <v>37073</v>
          </cell>
          <cell r="L191">
            <v>221</v>
          </cell>
          <cell r="M191" t="str">
            <v>대위 선창완</v>
          </cell>
        </row>
        <row r="192">
          <cell r="A192" t="str">
            <v>육군</v>
          </cell>
          <cell r="B192" t="str">
            <v>이병</v>
          </cell>
          <cell r="C192" t="str">
            <v>00-76069673</v>
          </cell>
          <cell r="D192" t="str">
            <v>박준성</v>
          </cell>
          <cell r="E192">
            <v>31</v>
          </cell>
          <cell r="F192" t="str">
            <v>정외</v>
          </cell>
          <cell r="G192" t="str">
            <v>20사</v>
          </cell>
          <cell r="H192">
            <v>36906</v>
          </cell>
          <cell r="I192">
            <v>36938</v>
          </cell>
          <cell r="J192">
            <v>36791</v>
          </cell>
          <cell r="K192">
            <v>37104</v>
          </cell>
          <cell r="L192">
            <v>221</v>
          </cell>
          <cell r="M192" t="str">
            <v>대위 김태훈</v>
          </cell>
        </row>
        <row r="193">
          <cell r="A193" t="str">
            <v>육군</v>
          </cell>
          <cell r="B193" t="str">
            <v>상병</v>
          </cell>
          <cell r="C193" t="str">
            <v>00-76002388</v>
          </cell>
          <cell r="D193" t="str">
            <v>황창일</v>
          </cell>
          <cell r="E193">
            <v>45</v>
          </cell>
          <cell r="F193" t="str">
            <v>이비</v>
          </cell>
          <cell r="G193" t="str">
            <v>1901도하단</v>
          </cell>
          <cell r="H193">
            <v>36906</v>
          </cell>
          <cell r="I193">
            <v>36938</v>
          </cell>
          <cell r="J193">
            <v>36538</v>
          </cell>
          <cell r="K193">
            <v>36892</v>
          </cell>
          <cell r="L193">
            <v>221</v>
          </cell>
          <cell r="M193" t="str">
            <v>대위 정철윤</v>
          </cell>
        </row>
        <row r="194">
          <cell r="A194" t="str">
            <v>육군</v>
          </cell>
          <cell r="B194" t="str">
            <v>일병</v>
          </cell>
          <cell r="C194" t="str">
            <v>00-76038991</v>
          </cell>
          <cell r="D194" t="str">
            <v>유종민</v>
          </cell>
          <cell r="E194">
            <v>31</v>
          </cell>
          <cell r="F194" t="str">
            <v>정외</v>
          </cell>
          <cell r="G194" t="str">
            <v>6사</v>
          </cell>
          <cell r="H194">
            <v>36907</v>
          </cell>
          <cell r="I194">
            <v>36938</v>
          </cell>
          <cell r="J194">
            <v>36671</v>
          </cell>
          <cell r="K194">
            <v>36831</v>
          </cell>
          <cell r="L194">
            <v>221</v>
          </cell>
          <cell r="M194" t="str">
            <v>대위 김태훈</v>
          </cell>
        </row>
        <row r="195">
          <cell r="A195" t="str">
            <v>육군</v>
          </cell>
          <cell r="B195" t="str">
            <v>병장</v>
          </cell>
          <cell r="C195" t="str">
            <v>99-73033153</v>
          </cell>
          <cell r="D195" t="str">
            <v>이원재</v>
          </cell>
          <cell r="E195">
            <v>41</v>
          </cell>
          <cell r="F195" t="str">
            <v>신외</v>
          </cell>
          <cell r="G195" t="str">
            <v>수기사</v>
          </cell>
          <cell r="H195">
            <v>36909</v>
          </cell>
          <cell r="I195">
            <v>36938</v>
          </cell>
          <cell r="J195">
            <v>36319</v>
          </cell>
          <cell r="K195">
            <v>36923</v>
          </cell>
          <cell r="L195">
            <v>222</v>
          </cell>
          <cell r="M195" t="str">
            <v>대위 김기준</v>
          </cell>
          <cell r="N195" t="str">
            <v>휴가</v>
          </cell>
        </row>
        <row r="196">
          <cell r="A196" t="str">
            <v>육군</v>
          </cell>
          <cell r="B196" t="str">
            <v>상병</v>
          </cell>
          <cell r="C196" t="str">
            <v>99-71045150</v>
          </cell>
          <cell r="D196" t="str">
            <v>도석규</v>
          </cell>
          <cell r="E196">
            <v>31</v>
          </cell>
          <cell r="F196" t="str">
            <v>정외</v>
          </cell>
          <cell r="G196" t="str">
            <v>11사</v>
          </cell>
          <cell r="H196">
            <v>36909</v>
          </cell>
          <cell r="I196">
            <v>36938</v>
          </cell>
          <cell r="J196">
            <v>36480</v>
          </cell>
          <cell r="K196">
            <v>36831</v>
          </cell>
          <cell r="L196">
            <v>222</v>
          </cell>
          <cell r="M196" t="str">
            <v>대위 김태훈</v>
          </cell>
          <cell r="N196" t="str">
            <v>휴가</v>
          </cell>
        </row>
        <row r="197">
          <cell r="A197" t="str">
            <v>육군</v>
          </cell>
          <cell r="B197" t="str">
            <v>상병</v>
          </cell>
          <cell r="C197" t="str">
            <v>99-73058367</v>
          </cell>
          <cell r="D197" t="str">
            <v>김명환</v>
          </cell>
          <cell r="E197">
            <v>45</v>
          </cell>
          <cell r="F197" t="str">
            <v>이비</v>
          </cell>
          <cell r="G197" t="str">
            <v>5군단</v>
          </cell>
          <cell r="H197">
            <v>36913</v>
          </cell>
          <cell r="I197">
            <v>36938</v>
          </cell>
          <cell r="J197">
            <v>36445</v>
          </cell>
          <cell r="K197">
            <v>36800</v>
          </cell>
          <cell r="L197">
            <v>222</v>
          </cell>
          <cell r="M197" t="str">
            <v>대위 김지수</v>
          </cell>
        </row>
        <row r="198">
          <cell r="A198" t="str">
            <v>해군</v>
          </cell>
          <cell r="B198" t="str">
            <v>하사</v>
          </cell>
          <cell r="C198" t="str">
            <v>00-510664</v>
          </cell>
          <cell r="D198" t="str">
            <v>김아람</v>
          </cell>
          <cell r="E198">
            <v>42</v>
          </cell>
          <cell r="F198" t="str">
            <v>신외</v>
          </cell>
          <cell r="G198" t="str">
            <v>해군2함대</v>
          </cell>
          <cell r="H198">
            <v>36922</v>
          </cell>
          <cell r="I198">
            <v>36938</v>
          </cell>
          <cell r="J198">
            <v>36605</v>
          </cell>
          <cell r="K198">
            <v>37043</v>
          </cell>
          <cell r="L198">
            <v>221</v>
          </cell>
          <cell r="M198" t="str">
            <v>대위 박상호</v>
          </cell>
          <cell r="N198" t="str">
            <v>휴가</v>
          </cell>
        </row>
        <row r="199">
          <cell r="A199" t="str">
            <v>육군</v>
          </cell>
          <cell r="B199" t="str">
            <v>상병</v>
          </cell>
          <cell r="C199" t="str">
            <v>99-71032964</v>
          </cell>
          <cell r="D199" t="str">
            <v>김상수</v>
          </cell>
          <cell r="E199">
            <v>33</v>
          </cell>
          <cell r="F199" t="str">
            <v>정외</v>
          </cell>
          <cell r="G199" t="str">
            <v>27사</v>
          </cell>
          <cell r="H199">
            <v>36923</v>
          </cell>
          <cell r="I199">
            <v>36938</v>
          </cell>
          <cell r="J199">
            <v>36389</v>
          </cell>
          <cell r="K199">
            <v>36739</v>
          </cell>
          <cell r="L199">
            <v>221</v>
          </cell>
          <cell r="M199" t="str">
            <v>대위 정대철</v>
          </cell>
        </row>
        <row r="200">
          <cell r="A200" t="str">
            <v>육군</v>
          </cell>
          <cell r="B200" t="str">
            <v>일병</v>
          </cell>
          <cell r="C200" t="str">
            <v>00-73027267</v>
          </cell>
          <cell r="D200" t="str">
            <v>황수원</v>
          </cell>
          <cell r="E200">
            <v>45</v>
          </cell>
          <cell r="F200" t="str">
            <v>이비</v>
          </cell>
          <cell r="G200" t="str">
            <v>20사</v>
          </cell>
          <cell r="H200">
            <v>36924</v>
          </cell>
          <cell r="I200">
            <v>36938</v>
          </cell>
          <cell r="J200">
            <v>36662</v>
          </cell>
          <cell r="K200">
            <v>36831</v>
          </cell>
          <cell r="L200">
            <v>221</v>
          </cell>
          <cell r="M200" t="str">
            <v>대위 김지수</v>
          </cell>
        </row>
        <row r="201">
          <cell r="A201" t="str">
            <v>육군</v>
          </cell>
          <cell r="B201" t="str">
            <v>상병</v>
          </cell>
          <cell r="C201" t="str">
            <v>99-76094992</v>
          </cell>
          <cell r="D201" t="str">
            <v>박창현</v>
          </cell>
          <cell r="E201">
            <v>33</v>
          </cell>
          <cell r="F201" t="str">
            <v>정외</v>
          </cell>
          <cell r="G201" t="str">
            <v>1기갑여단</v>
          </cell>
          <cell r="H201">
            <v>36927</v>
          </cell>
          <cell r="I201">
            <v>36938</v>
          </cell>
          <cell r="J201">
            <v>36493</v>
          </cell>
          <cell r="K201">
            <v>36831</v>
          </cell>
          <cell r="L201">
            <v>221</v>
          </cell>
          <cell r="M201" t="str">
            <v>대위 정대철</v>
          </cell>
        </row>
        <row r="202">
          <cell r="A202" t="str">
            <v>육군</v>
          </cell>
          <cell r="B202" t="str">
            <v>상병</v>
          </cell>
          <cell r="C202" t="str">
            <v>00-76008364</v>
          </cell>
          <cell r="D202" t="str">
            <v>김진중</v>
          </cell>
          <cell r="E202">
            <v>41</v>
          </cell>
          <cell r="F202" t="str">
            <v>신외</v>
          </cell>
          <cell r="G202" t="str">
            <v>수방사헌병대</v>
          </cell>
          <cell r="H202">
            <v>36931</v>
          </cell>
          <cell r="I202">
            <v>36938</v>
          </cell>
          <cell r="J202">
            <v>36563</v>
          </cell>
          <cell r="K202">
            <v>36923</v>
          </cell>
          <cell r="L202">
            <v>222</v>
          </cell>
          <cell r="M202" t="str">
            <v>대위 김기준</v>
          </cell>
        </row>
        <row r="203">
          <cell r="A203" t="str">
            <v>공군</v>
          </cell>
          <cell r="B203" t="str">
            <v>상병</v>
          </cell>
          <cell r="C203" t="str">
            <v>00-70002878</v>
          </cell>
          <cell r="D203" t="str">
            <v>박양원</v>
          </cell>
          <cell r="E203">
            <v>43</v>
          </cell>
          <cell r="F203" t="str">
            <v>정외</v>
          </cell>
          <cell r="G203" t="str">
            <v>3방포여단</v>
          </cell>
          <cell r="H203">
            <v>36934</v>
          </cell>
          <cell r="I203">
            <v>36938</v>
          </cell>
          <cell r="J203">
            <v>36591</v>
          </cell>
          <cell r="K203">
            <v>36927</v>
          </cell>
          <cell r="L203">
            <v>222</v>
          </cell>
          <cell r="M203" t="str">
            <v>대위 정철윤</v>
          </cell>
        </row>
        <row r="204">
          <cell r="A204" t="str">
            <v>육군</v>
          </cell>
          <cell r="B204" t="str">
            <v>일병</v>
          </cell>
          <cell r="C204" t="str">
            <v>00-73037887</v>
          </cell>
          <cell r="D204" t="str">
            <v>김지훈</v>
          </cell>
          <cell r="E204">
            <v>33</v>
          </cell>
          <cell r="F204" t="str">
            <v>정외</v>
          </cell>
          <cell r="G204" t="str">
            <v>55사172연대</v>
          </cell>
          <cell r="H204">
            <v>36935</v>
          </cell>
          <cell r="I204">
            <v>36938</v>
          </cell>
          <cell r="J204">
            <v>36718</v>
          </cell>
          <cell r="K204">
            <v>36889</v>
          </cell>
          <cell r="L204">
            <v>222</v>
          </cell>
          <cell r="M204" t="str">
            <v>대위 정대철</v>
          </cell>
          <cell r="N204" t="str">
            <v>휴가</v>
          </cell>
        </row>
        <row r="205">
          <cell r="A205" t="str">
            <v>해병</v>
          </cell>
          <cell r="B205" t="str">
            <v>이병</v>
          </cell>
          <cell r="C205" t="str">
            <v>00-72008943</v>
          </cell>
          <cell r="D205" t="str">
            <v>권덕하</v>
          </cell>
          <cell r="E205">
            <v>31</v>
          </cell>
          <cell r="F205" t="str">
            <v>정외</v>
          </cell>
          <cell r="G205" t="str">
            <v>해병2사단</v>
          </cell>
          <cell r="H205">
            <v>36935</v>
          </cell>
          <cell r="I205">
            <v>36938</v>
          </cell>
          <cell r="J205">
            <v>36852</v>
          </cell>
          <cell r="K205">
            <v>37135</v>
          </cell>
          <cell r="L205">
            <v>222</v>
          </cell>
          <cell r="M205" t="str">
            <v>대위 김태훈</v>
          </cell>
        </row>
        <row r="206">
          <cell r="A206" t="str">
            <v>육군</v>
          </cell>
          <cell r="B206" t="str">
            <v>상병</v>
          </cell>
          <cell r="C206" t="str">
            <v>99-76093625</v>
          </cell>
          <cell r="D206" t="str">
            <v>반종석</v>
          </cell>
          <cell r="E206">
            <v>52</v>
          </cell>
          <cell r="F206" t="str">
            <v>성외</v>
          </cell>
          <cell r="G206" t="str">
            <v>육본경비연대</v>
          </cell>
          <cell r="H206">
            <v>36935</v>
          </cell>
          <cell r="I206">
            <v>36938</v>
          </cell>
          <cell r="J206">
            <v>36489</v>
          </cell>
          <cell r="K206">
            <v>36831</v>
          </cell>
          <cell r="L206">
            <v>221</v>
          </cell>
          <cell r="M206" t="str">
            <v>대위 허승호</v>
          </cell>
        </row>
        <row r="207">
          <cell r="A207" t="str">
            <v>육군</v>
          </cell>
          <cell r="B207" t="str">
            <v>상사</v>
          </cell>
          <cell r="C207">
            <v>89007655</v>
          </cell>
          <cell r="D207" t="str">
            <v>이주영</v>
          </cell>
          <cell r="E207">
            <v>31</v>
          </cell>
          <cell r="F207" t="str">
            <v>정외</v>
          </cell>
          <cell r="G207" t="str">
            <v>계근지단</v>
          </cell>
          <cell r="H207">
            <v>36938</v>
          </cell>
          <cell r="I207">
            <v>36938</v>
          </cell>
          <cell r="J207">
            <v>27652</v>
          </cell>
          <cell r="K207">
            <v>36982</v>
          </cell>
          <cell r="L207">
            <v>110</v>
          </cell>
          <cell r="M207" t="str">
            <v>대위 김태훈</v>
          </cell>
        </row>
        <row r="208">
          <cell r="A208" t="str">
            <v>육군</v>
          </cell>
          <cell r="B208" t="str">
            <v>상병</v>
          </cell>
          <cell r="C208" t="str">
            <v>99-76077124</v>
          </cell>
          <cell r="D208" t="str">
            <v>유재균</v>
          </cell>
          <cell r="E208">
            <v>41</v>
          </cell>
          <cell r="F208" t="str">
            <v>신외</v>
          </cell>
          <cell r="G208" t="str">
            <v>13공수본부대</v>
          </cell>
          <cell r="H208">
            <v>36938</v>
          </cell>
          <cell r="I208">
            <v>36938</v>
          </cell>
          <cell r="J208">
            <v>36433</v>
          </cell>
          <cell r="K208">
            <v>36770</v>
          </cell>
          <cell r="L208">
            <v>222</v>
          </cell>
          <cell r="M208" t="str">
            <v>대위 김기준</v>
          </cell>
        </row>
        <row r="209">
          <cell r="A209" t="str">
            <v>육군</v>
          </cell>
          <cell r="B209" t="str">
            <v>상병</v>
          </cell>
          <cell r="C209" t="str">
            <v>99-73067557</v>
          </cell>
          <cell r="D209" t="str">
            <v>김희웅</v>
          </cell>
          <cell r="E209">
            <v>52</v>
          </cell>
          <cell r="F209" t="str">
            <v>안과</v>
          </cell>
          <cell r="G209" t="str">
            <v>계근지단</v>
          </cell>
          <cell r="H209">
            <v>36938</v>
          </cell>
          <cell r="I209">
            <v>36938</v>
          </cell>
          <cell r="J209">
            <v>36458</v>
          </cell>
          <cell r="K209">
            <v>36831</v>
          </cell>
          <cell r="L209">
            <v>110</v>
          </cell>
          <cell r="M209" t="str">
            <v>대위 신동수</v>
          </cell>
        </row>
        <row r="210">
          <cell r="A210" t="str">
            <v>육군</v>
          </cell>
          <cell r="B210" t="str">
            <v>일병</v>
          </cell>
          <cell r="C210" t="str">
            <v>00-76038290</v>
          </cell>
          <cell r="D210" t="str">
            <v>권대민</v>
          </cell>
          <cell r="E210">
            <v>42</v>
          </cell>
          <cell r="F210" t="str">
            <v>신외</v>
          </cell>
          <cell r="G210" t="str">
            <v>대전병원</v>
          </cell>
          <cell r="H210">
            <v>36939</v>
          </cell>
          <cell r="I210">
            <v>36939</v>
          </cell>
          <cell r="J210">
            <v>36671</v>
          </cell>
          <cell r="K210">
            <v>36831</v>
          </cell>
          <cell r="L210">
            <v>222</v>
          </cell>
          <cell r="M210" t="str">
            <v>대위 김정훈</v>
          </cell>
          <cell r="N210" t="str">
            <v>휴가</v>
          </cell>
        </row>
        <row r="211">
          <cell r="A211" t="str">
            <v>육군</v>
          </cell>
          <cell r="B211" t="str">
            <v>일병</v>
          </cell>
          <cell r="C211" t="str">
            <v>00-76037437</v>
          </cell>
          <cell r="D211" t="str">
            <v>김경환</v>
          </cell>
          <cell r="E211">
            <v>51</v>
          </cell>
          <cell r="F211" t="str">
            <v>내과</v>
          </cell>
          <cell r="G211" t="str">
            <v>5기갑여단</v>
          </cell>
          <cell r="H211">
            <v>36939</v>
          </cell>
          <cell r="I211">
            <v>36939</v>
          </cell>
          <cell r="J211">
            <v>36668</v>
          </cell>
          <cell r="K211">
            <v>36831</v>
          </cell>
          <cell r="L211">
            <v>210</v>
          </cell>
          <cell r="M211" t="str">
            <v>대위 이영수</v>
          </cell>
        </row>
        <row r="212">
          <cell r="A212" t="str">
            <v>육군</v>
          </cell>
          <cell r="B212" t="str">
            <v>준위</v>
          </cell>
          <cell r="C212">
            <v>308290</v>
          </cell>
          <cell r="D212" t="str">
            <v>박종찬</v>
          </cell>
          <cell r="E212">
            <v>53</v>
          </cell>
          <cell r="F212" t="str">
            <v>내과</v>
          </cell>
          <cell r="G212" t="str">
            <v>육군군수사3정비창</v>
          </cell>
          <cell r="H212">
            <v>36941</v>
          </cell>
          <cell r="I212">
            <v>36941</v>
          </cell>
          <cell r="J212">
            <v>28902</v>
          </cell>
          <cell r="K212">
            <v>30625</v>
          </cell>
          <cell r="L212">
            <v>110</v>
          </cell>
          <cell r="M212" t="str">
            <v>대위 이영수</v>
          </cell>
        </row>
        <row r="213">
          <cell r="A213" t="str">
            <v>공군</v>
          </cell>
          <cell r="B213" t="str">
            <v>상사</v>
          </cell>
          <cell r="C213">
            <v>740527</v>
          </cell>
          <cell r="D213" t="str">
            <v>최수진</v>
          </cell>
          <cell r="E213">
            <v>21</v>
          </cell>
          <cell r="F213" t="str">
            <v>정신</v>
          </cell>
          <cell r="G213" t="str">
            <v>공)군수사86항전창</v>
          </cell>
          <cell r="H213">
            <v>36942</v>
          </cell>
          <cell r="I213">
            <v>36942</v>
          </cell>
          <cell r="J213">
            <v>32843</v>
          </cell>
          <cell r="K213">
            <v>0</v>
          </cell>
          <cell r="L213">
            <v>222</v>
          </cell>
          <cell r="M213" t="str">
            <v>대위 최준호</v>
          </cell>
        </row>
        <row r="214">
          <cell r="A214" t="str">
            <v>공군</v>
          </cell>
          <cell r="B214" t="str">
            <v>준위</v>
          </cell>
          <cell r="C214">
            <v>552010</v>
          </cell>
          <cell r="D214" t="str">
            <v>권영재</v>
          </cell>
          <cell r="E214">
            <v>53</v>
          </cell>
          <cell r="F214" t="str">
            <v>치과</v>
          </cell>
          <cell r="G214" t="str">
            <v>공)군수사86항전창</v>
          </cell>
          <cell r="H214">
            <v>36942</v>
          </cell>
          <cell r="I214">
            <v>36942</v>
          </cell>
          <cell r="J214">
            <v>25385</v>
          </cell>
          <cell r="K214">
            <v>31199</v>
          </cell>
          <cell r="L214">
            <v>221</v>
          </cell>
          <cell r="M214" t="str">
            <v>대위 임현범</v>
          </cell>
        </row>
        <row r="215">
          <cell r="A215" t="str">
            <v>육군</v>
          </cell>
          <cell r="B215" t="str">
            <v>상병</v>
          </cell>
          <cell r="C215" t="str">
            <v>99-76086216</v>
          </cell>
          <cell r="D215" t="str">
            <v>조정훈</v>
          </cell>
          <cell r="E215">
            <v>41</v>
          </cell>
          <cell r="F215" t="str">
            <v>신외</v>
          </cell>
          <cell r="G215" t="str">
            <v>62사181연대</v>
          </cell>
          <cell r="H215">
            <v>36942</v>
          </cell>
          <cell r="I215">
            <v>36942</v>
          </cell>
          <cell r="J215">
            <v>36466</v>
          </cell>
          <cell r="K215">
            <v>36831</v>
          </cell>
          <cell r="L215">
            <v>222</v>
          </cell>
          <cell r="M215" t="str">
            <v>대위 김기준</v>
          </cell>
        </row>
        <row r="216">
          <cell r="A216" t="str">
            <v>육군</v>
          </cell>
          <cell r="B216" t="str">
            <v>이병</v>
          </cell>
          <cell r="C216" t="str">
            <v>00-72021195</v>
          </cell>
          <cell r="D216" t="str">
            <v>오근택</v>
          </cell>
          <cell r="E216">
            <v>42</v>
          </cell>
          <cell r="F216" t="str">
            <v>신외</v>
          </cell>
          <cell r="G216" t="str">
            <v>8탄약창</v>
          </cell>
          <cell r="H216">
            <v>36942</v>
          </cell>
          <cell r="I216">
            <v>36942</v>
          </cell>
          <cell r="J216">
            <v>36790</v>
          </cell>
          <cell r="K216">
            <v>36982</v>
          </cell>
          <cell r="L216">
            <v>221</v>
          </cell>
          <cell r="M216" t="str">
            <v>대위 김정훈</v>
          </cell>
          <cell r="N216" t="str">
            <v>휴가</v>
          </cell>
        </row>
        <row r="217">
          <cell r="A217" t="str">
            <v>육군</v>
          </cell>
          <cell r="B217" t="str">
            <v>일병</v>
          </cell>
          <cell r="C217" t="str">
            <v>00-72018488</v>
          </cell>
          <cell r="D217" t="str">
            <v>박찬광</v>
          </cell>
          <cell r="E217">
            <v>33</v>
          </cell>
          <cell r="F217" t="str">
            <v>정외</v>
          </cell>
          <cell r="G217" t="str">
            <v>32사기동대</v>
          </cell>
          <cell r="H217">
            <v>36942</v>
          </cell>
          <cell r="I217">
            <v>36942</v>
          </cell>
          <cell r="J217">
            <v>36741</v>
          </cell>
          <cell r="K217">
            <v>36923</v>
          </cell>
          <cell r="L217">
            <v>221</v>
          </cell>
          <cell r="M217" t="str">
            <v>대위 정대철</v>
          </cell>
          <cell r="N217" t="str">
            <v>휴가</v>
          </cell>
        </row>
        <row r="218">
          <cell r="A218" t="str">
            <v>공군</v>
          </cell>
          <cell r="B218" t="str">
            <v>일병</v>
          </cell>
          <cell r="C218" t="str">
            <v>00-70002348</v>
          </cell>
          <cell r="D218" t="str">
            <v>김동억</v>
          </cell>
          <cell r="E218">
            <v>45</v>
          </cell>
          <cell r="F218" t="str">
            <v>안과</v>
          </cell>
          <cell r="G218" t="str">
            <v>공군20전비</v>
          </cell>
          <cell r="H218">
            <v>36942</v>
          </cell>
          <cell r="I218">
            <v>36942</v>
          </cell>
          <cell r="J218">
            <v>36591</v>
          </cell>
          <cell r="K218">
            <v>36740</v>
          </cell>
          <cell r="L218">
            <v>221</v>
          </cell>
          <cell r="M218" t="str">
            <v>대위 안희배</v>
          </cell>
        </row>
        <row r="219">
          <cell r="A219" t="str">
            <v>육군</v>
          </cell>
          <cell r="B219" t="str">
            <v>하사</v>
          </cell>
          <cell r="C219" t="str">
            <v>00-502020</v>
          </cell>
          <cell r="D219" t="str">
            <v>이병훈</v>
          </cell>
          <cell r="E219">
            <v>41</v>
          </cell>
          <cell r="F219" t="str">
            <v>신외</v>
          </cell>
          <cell r="G219" t="str">
            <v>13공수73대대</v>
          </cell>
          <cell r="H219">
            <v>36943</v>
          </cell>
          <cell r="I219">
            <v>36943</v>
          </cell>
          <cell r="J219">
            <v>36596</v>
          </cell>
          <cell r="K219">
            <v>37115</v>
          </cell>
          <cell r="L219">
            <v>222</v>
          </cell>
          <cell r="M219" t="str">
            <v>대위 김기준</v>
          </cell>
          <cell r="N219" t="str">
            <v>휴가</v>
          </cell>
        </row>
        <row r="220">
          <cell r="A220" t="str">
            <v>육군</v>
          </cell>
          <cell r="B220" t="str">
            <v>병장</v>
          </cell>
          <cell r="C220" t="str">
            <v>99-72013728</v>
          </cell>
          <cell r="D220" t="str">
            <v>이월생</v>
          </cell>
          <cell r="E220">
            <v>52</v>
          </cell>
          <cell r="F220" t="str">
            <v>치과</v>
          </cell>
          <cell r="G220" t="str">
            <v>32사98연대</v>
          </cell>
          <cell r="H220">
            <v>36944</v>
          </cell>
          <cell r="I220">
            <v>36944</v>
          </cell>
          <cell r="J220">
            <v>36335</v>
          </cell>
          <cell r="K220">
            <v>37115</v>
          </cell>
          <cell r="L220">
            <v>222</v>
          </cell>
          <cell r="M220" t="str">
            <v>대위 임현범</v>
          </cell>
        </row>
        <row r="221">
          <cell r="A221" t="str">
            <v>육군</v>
          </cell>
          <cell r="B221" t="str">
            <v>일병</v>
          </cell>
          <cell r="C221" t="str">
            <v>00-76064219</v>
          </cell>
          <cell r="D221" t="str">
            <v>이범환</v>
          </cell>
          <cell r="E221">
            <v>43</v>
          </cell>
          <cell r="F221" t="str">
            <v>정외</v>
          </cell>
          <cell r="G221" t="str">
            <v>간사교</v>
          </cell>
          <cell r="H221">
            <v>36944</v>
          </cell>
          <cell r="I221">
            <v>36944</v>
          </cell>
          <cell r="J221">
            <v>36766</v>
          </cell>
          <cell r="K221">
            <v>36923</v>
          </cell>
          <cell r="L221">
            <v>110</v>
          </cell>
          <cell r="M221" t="str">
            <v>데위 정철윤</v>
          </cell>
        </row>
        <row r="222">
          <cell r="A222" t="str">
            <v>육군</v>
          </cell>
          <cell r="B222" t="str">
            <v>일병</v>
          </cell>
          <cell r="C222" t="str">
            <v>00-76056009</v>
          </cell>
          <cell r="D222" t="str">
            <v>정현학</v>
          </cell>
          <cell r="E222">
            <v>43</v>
          </cell>
          <cell r="F222" t="str">
            <v>정외</v>
          </cell>
          <cell r="G222" t="str">
            <v>37사</v>
          </cell>
          <cell r="H222">
            <v>36944</v>
          </cell>
          <cell r="I222">
            <v>36944</v>
          </cell>
          <cell r="J222">
            <v>36734</v>
          </cell>
          <cell r="K222">
            <v>36892</v>
          </cell>
          <cell r="L222">
            <v>222</v>
          </cell>
          <cell r="M222" t="str">
            <v>대위 정대철</v>
          </cell>
        </row>
        <row r="223">
          <cell r="A223" t="str">
            <v>육군</v>
          </cell>
          <cell r="B223" t="str">
            <v>일병</v>
          </cell>
          <cell r="C223" t="str">
            <v>00-72025738</v>
          </cell>
          <cell r="D223" t="str">
            <v>심재희</v>
          </cell>
          <cell r="E223">
            <v>41</v>
          </cell>
          <cell r="F223" t="str">
            <v>신외</v>
          </cell>
          <cell r="G223" t="str">
            <v>37사111연대</v>
          </cell>
          <cell r="H223">
            <v>36944</v>
          </cell>
          <cell r="I223">
            <v>36944</v>
          </cell>
          <cell r="J223">
            <v>36818</v>
          </cell>
          <cell r="K223">
            <v>36982</v>
          </cell>
          <cell r="L223">
            <v>222</v>
          </cell>
          <cell r="M223" t="str">
            <v>대위 김기준</v>
          </cell>
        </row>
        <row r="224">
          <cell r="A224" t="str">
            <v>해군</v>
          </cell>
          <cell r="B224" t="str">
            <v>이병</v>
          </cell>
          <cell r="C224" t="str">
            <v>00-71008701</v>
          </cell>
          <cell r="D224" t="str">
            <v>권광주</v>
          </cell>
          <cell r="E224">
            <v>53</v>
          </cell>
          <cell r="F224" t="str">
            <v>비뇨</v>
          </cell>
          <cell r="G224" t="str">
            <v>군의교</v>
          </cell>
          <cell r="H224">
            <v>36944</v>
          </cell>
          <cell r="I224">
            <v>36944</v>
          </cell>
          <cell r="J224">
            <v>36857</v>
          </cell>
          <cell r="K224">
            <v>37135</v>
          </cell>
          <cell r="L224">
            <v>221</v>
          </cell>
          <cell r="M224" t="str">
            <v>대위 임재성</v>
          </cell>
        </row>
        <row r="225">
          <cell r="A225" t="str">
            <v>공군</v>
          </cell>
          <cell r="B225" t="str">
            <v>일병</v>
          </cell>
          <cell r="C225" t="str">
            <v>00-70007173</v>
          </cell>
          <cell r="D225" t="str">
            <v>박이근</v>
          </cell>
          <cell r="E225">
            <v>51</v>
          </cell>
          <cell r="F225" t="str">
            <v>내과</v>
          </cell>
          <cell r="G225" t="str">
            <v>공군20전비</v>
          </cell>
          <cell r="H225">
            <v>36944</v>
          </cell>
          <cell r="I225">
            <v>36944</v>
          </cell>
          <cell r="J225">
            <v>36717</v>
          </cell>
          <cell r="K225">
            <v>36932</v>
          </cell>
          <cell r="L225">
            <v>222</v>
          </cell>
          <cell r="M225" t="str">
            <v>대위 이영수</v>
          </cell>
          <cell r="N225" t="str">
            <v>휴가</v>
          </cell>
        </row>
        <row r="226">
          <cell r="A226" t="str">
            <v>해군</v>
          </cell>
          <cell r="B226" t="str">
            <v>상병</v>
          </cell>
          <cell r="C226" t="str">
            <v>00-71000662</v>
          </cell>
          <cell r="D226" t="str">
            <v>이천규</v>
          </cell>
          <cell r="E226">
            <v>33</v>
          </cell>
          <cell r="F226" t="str">
            <v>정외</v>
          </cell>
          <cell r="G226" t="str">
            <v>계근지단</v>
          </cell>
          <cell r="H226">
            <v>36944</v>
          </cell>
          <cell r="I226">
            <v>36945</v>
          </cell>
          <cell r="J226">
            <v>36535</v>
          </cell>
          <cell r="K226">
            <v>37138</v>
          </cell>
          <cell r="L226">
            <v>222</v>
          </cell>
          <cell r="M226" t="str">
            <v>대위 정대철</v>
          </cell>
        </row>
        <row r="227">
          <cell r="A227" t="str">
            <v>육군</v>
          </cell>
          <cell r="B227" t="str">
            <v>이병</v>
          </cell>
          <cell r="C227" t="str">
            <v>00-76084269</v>
          </cell>
          <cell r="D227" t="str">
            <v>이현희</v>
          </cell>
          <cell r="E227">
            <v>41</v>
          </cell>
          <cell r="F227" t="str">
            <v>신외</v>
          </cell>
          <cell r="G227" t="str">
            <v>육군대학</v>
          </cell>
          <cell r="H227">
            <v>36945</v>
          </cell>
          <cell r="I227">
            <v>36945</v>
          </cell>
          <cell r="J227">
            <v>36846</v>
          </cell>
          <cell r="K227">
            <v>0</v>
          </cell>
          <cell r="L227">
            <v>221</v>
          </cell>
          <cell r="M227" t="str">
            <v>대위 김기준</v>
          </cell>
        </row>
        <row r="228">
          <cell r="A228" t="str">
            <v>육군</v>
          </cell>
          <cell r="B228" t="str">
            <v>상병</v>
          </cell>
          <cell r="C228" t="str">
            <v>99-72025924</v>
          </cell>
          <cell r="D228" t="str">
            <v>김창훈</v>
          </cell>
          <cell r="E228">
            <v>31</v>
          </cell>
          <cell r="F228" t="str">
            <v>정외</v>
          </cell>
          <cell r="G228" t="str">
            <v>1공중강습여단</v>
          </cell>
          <cell r="H228">
            <v>36945</v>
          </cell>
          <cell r="I228">
            <v>36945</v>
          </cell>
          <cell r="J228">
            <v>36503</v>
          </cell>
          <cell r="K228">
            <v>36861</v>
          </cell>
          <cell r="L228">
            <v>222</v>
          </cell>
          <cell r="M228" t="str">
            <v>대위 김태훈</v>
          </cell>
        </row>
        <row r="229">
          <cell r="A229" t="str">
            <v>육군</v>
          </cell>
          <cell r="B229" t="str">
            <v>이병</v>
          </cell>
          <cell r="C229" t="str">
            <v>00-72030668</v>
          </cell>
          <cell r="D229" t="str">
            <v>이민규</v>
          </cell>
          <cell r="E229">
            <v>41</v>
          </cell>
          <cell r="F229" t="str">
            <v>신외</v>
          </cell>
          <cell r="G229" t="str">
            <v>3탄약지원대</v>
          </cell>
          <cell r="H229">
            <v>36945</v>
          </cell>
          <cell r="I229">
            <v>36945</v>
          </cell>
          <cell r="J229">
            <v>36860</v>
          </cell>
          <cell r="K229">
            <v>36982</v>
          </cell>
          <cell r="L229">
            <v>221</v>
          </cell>
          <cell r="M229" t="str">
            <v>대위 김기준</v>
          </cell>
        </row>
        <row r="230">
          <cell r="A230" t="str">
            <v>육군</v>
          </cell>
          <cell r="B230" t="str">
            <v>상병</v>
          </cell>
          <cell r="C230" t="str">
            <v>00-73002591</v>
          </cell>
          <cell r="D230" t="str">
            <v>전석민</v>
          </cell>
          <cell r="E230">
            <v>33</v>
          </cell>
          <cell r="F230" t="str">
            <v>정외</v>
          </cell>
          <cell r="G230" t="str">
            <v>수기사포병여단</v>
          </cell>
          <cell r="H230">
            <v>36945</v>
          </cell>
          <cell r="I230">
            <v>36945</v>
          </cell>
          <cell r="J230">
            <v>36536</v>
          </cell>
          <cell r="K230">
            <v>36892</v>
          </cell>
          <cell r="L230">
            <v>221</v>
          </cell>
          <cell r="M230" t="str">
            <v>대위 김정훈</v>
          </cell>
        </row>
        <row r="231">
          <cell r="A231" t="str">
            <v>공군</v>
          </cell>
          <cell r="B231" t="str">
            <v>병장</v>
          </cell>
          <cell r="C231" t="str">
            <v>98-70013308</v>
          </cell>
          <cell r="D231" t="str">
            <v>주인환</v>
          </cell>
          <cell r="E231">
            <v>55</v>
          </cell>
          <cell r="F231" t="str">
            <v>내과</v>
          </cell>
          <cell r="G231" t="str">
            <v>공군대학</v>
          </cell>
          <cell r="H231">
            <v>36946</v>
          </cell>
          <cell r="I231">
            <v>36946</v>
          </cell>
          <cell r="J231">
            <v>36129</v>
          </cell>
          <cell r="K231">
            <v>36982</v>
          </cell>
          <cell r="L231">
            <v>222</v>
          </cell>
          <cell r="M231" t="str">
            <v>대위 이영수</v>
          </cell>
        </row>
        <row r="232">
          <cell r="A232" t="str">
            <v>육군</v>
          </cell>
          <cell r="B232" t="str">
            <v>이병</v>
          </cell>
          <cell r="C232" t="str">
            <v>00-72027336</v>
          </cell>
          <cell r="D232" t="str">
            <v>김한열</v>
          </cell>
          <cell r="E232">
            <v>33</v>
          </cell>
          <cell r="F232" t="str">
            <v>정외</v>
          </cell>
          <cell r="G232" t="str">
            <v>32사</v>
          </cell>
          <cell r="H232">
            <v>36946</v>
          </cell>
          <cell r="I232">
            <v>36946</v>
          </cell>
          <cell r="J232">
            <v>36846</v>
          </cell>
          <cell r="K232">
            <v>37073</v>
          </cell>
          <cell r="L232">
            <v>222</v>
          </cell>
          <cell r="M232" t="str">
            <v>대위 정대철</v>
          </cell>
        </row>
        <row r="233">
          <cell r="A233" t="str">
            <v>육군</v>
          </cell>
          <cell r="B233" t="str">
            <v>일병</v>
          </cell>
          <cell r="C233" t="str">
            <v>00-76017578</v>
          </cell>
          <cell r="D233" t="str">
            <v>백승락</v>
          </cell>
          <cell r="E233">
            <v>33</v>
          </cell>
          <cell r="F233" t="str">
            <v>정외</v>
          </cell>
          <cell r="G233" t="str">
            <v>37사</v>
          </cell>
          <cell r="H233">
            <v>36948</v>
          </cell>
          <cell r="I233">
            <v>36948</v>
          </cell>
          <cell r="J233">
            <v>36594</v>
          </cell>
          <cell r="K233">
            <v>36770</v>
          </cell>
          <cell r="L233">
            <v>110</v>
          </cell>
          <cell r="M233" t="str">
            <v>대위 정대철</v>
          </cell>
          <cell r="N233" t="str">
            <v>휴가</v>
          </cell>
        </row>
        <row r="234">
          <cell r="A234" t="str">
            <v>공군</v>
          </cell>
          <cell r="B234" t="str">
            <v>일병</v>
          </cell>
          <cell r="C234" t="str">
            <v>00-70007702</v>
          </cell>
          <cell r="D234" t="str">
            <v>피재현</v>
          </cell>
          <cell r="E234">
            <v>42</v>
          </cell>
          <cell r="F234" t="str">
            <v>신외</v>
          </cell>
          <cell r="G234" t="str">
            <v>계근지단</v>
          </cell>
          <cell r="H234">
            <v>36944</v>
          </cell>
          <cell r="I234">
            <v>36949</v>
          </cell>
          <cell r="J234">
            <v>36717</v>
          </cell>
          <cell r="K234">
            <v>36870</v>
          </cell>
          <cell r="L234">
            <v>222</v>
          </cell>
          <cell r="M234" t="str">
            <v>대위 김정훈</v>
          </cell>
        </row>
        <row r="235">
          <cell r="A235" t="str">
            <v>육군</v>
          </cell>
          <cell r="B235" t="str">
            <v>이병</v>
          </cell>
          <cell r="C235" t="str">
            <v>00-72025098</v>
          </cell>
          <cell r="D235" t="str">
            <v>최현준</v>
          </cell>
          <cell r="E235">
            <v>43</v>
          </cell>
          <cell r="F235" t="str">
            <v>정외</v>
          </cell>
          <cell r="G235" t="str">
            <v>1공중강습여단</v>
          </cell>
          <cell r="H235">
            <v>36949</v>
          </cell>
          <cell r="I235">
            <v>36949</v>
          </cell>
          <cell r="J235">
            <v>36811</v>
          </cell>
          <cell r="K235">
            <v>36951</v>
          </cell>
          <cell r="L235">
            <v>221</v>
          </cell>
          <cell r="M235" t="str">
            <v>대위 정철윤</v>
          </cell>
        </row>
        <row r="236">
          <cell r="A236" t="str">
            <v>육군</v>
          </cell>
          <cell r="B236" t="str">
            <v>일병</v>
          </cell>
          <cell r="C236" t="str">
            <v>00-72020299</v>
          </cell>
          <cell r="D236" t="str">
            <v>노대성</v>
          </cell>
          <cell r="E236">
            <v>42</v>
          </cell>
          <cell r="F236" t="str">
            <v>신외</v>
          </cell>
          <cell r="G236" t="str">
            <v>32사97연대</v>
          </cell>
          <cell r="H236">
            <v>36949</v>
          </cell>
          <cell r="I236">
            <v>36949</v>
          </cell>
          <cell r="J236">
            <v>36755</v>
          </cell>
          <cell r="K236">
            <v>36923</v>
          </cell>
          <cell r="L236">
            <v>222</v>
          </cell>
          <cell r="M236" t="str">
            <v>대위 김정훈</v>
          </cell>
        </row>
        <row r="237">
          <cell r="A237" t="str">
            <v>육군</v>
          </cell>
          <cell r="B237" t="str">
            <v>일병</v>
          </cell>
          <cell r="C237" t="str">
            <v>00-72025841</v>
          </cell>
          <cell r="D237" t="str">
            <v>한진우</v>
          </cell>
          <cell r="E237">
            <v>42</v>
          </cell>
          <cell r="F237" t="str">
            <v>신외</v>
          </cell>
          <cell r="G237" t="str">
            <v>32사97연대</v>
          </cell>
          <cell r="H237">
            <v>36949</v>
          </cell>
          <cell r="I237">
            <v>36949</v>
          </cell>
          <cell r="J237">
            <v>36818</v>
          </cell>
          <cell r="K237">
            <v>36982</v>
          </cell>
          <cell r="L237">
            <v>222</v>
          </cell>
          <cell r="M237" t="str">
            <v>대위 김정훈</v>
          </cell>
          <cell r="N237" t="str">
            <v>휴가</v>
          </cell>
        </row>
        <row r="238">
          <cell r="A238" t="str">
            <v>육군</v>
          </cell>
          <cell r="B238" t="str">
            <v>일병</v>
          </cell>
          <cell r="C238" t="str">
            <v>00-76064792</v>
          </cell>
          <cell r="D238" t="str">
            <v>고경태</v>
          </cell>
          <cell r="E238">
            <v>42</v>
          </cell>
          <cell r="F238" t="str">
            <v>신외</v>
          </cell>
          <cell r="G238" t="str">
            <v>67사정비대</v>
          </cell>
          <cell r="H238">
            <v>36949</v>
          </cell>
          <cell r="I238">
            <v>36949</v>
          </cell>
          <cell r="J238">
            <v>36766</v>
          </cell>
          <cell r="K238">
            <v>37104</v>
          </cell>
          <cell r="L238">
            <v>222</v>
          </cell>
          <cell r="M238" t="str">
            <v>대위 김정훈</v>
          </cell>
          <cell r="N238" t="str">
            <v>휴가</v>
          </cell>
        </row>
        <row r="239">
          <cell r="A239" t="str">
            <v>육군</v>
          </cell>
          <cell r="B239" t="str">
            <v>일병</v>
          </cell>
          <cell r="C239" t="str">
            <v>00-72025513</v>
          </cell>
          <cell r="D239" t="str">
            <v>한정규</v>
          </cell>
          <cell r="E239">
            <v>35</v>
          </cell>
          <cell r="F239" t="str">
            <v>정외</v>
          </cell>
          <cell r="G239" t="str">
            <v>37사111연대</v>
          </cell>
          <cell r="H239">
            <v>36949</v>
          </cell>
          <cell r="I239">
            <v>36949</v>
          </cell>
          <cell r="J239">
            <v>36818</v>
          </cell>
          <cell r="K239">
            <v>36982</v>
          </cell>
          <cell r="L239">
            <v>222</v>
          </cell>
          <cell r="M239" t="str">
            <v>대위 선창완</v>
          </cell>
        </row>
        <row r="240">
          <cell r="A240" t="str">
            <v>육군</v>
          </cell>
          <cell r="B240" t="str">
            <v>상병</v>
          </cell>
          <cell r="C240" t="str">
            <v>00-76012008</v>
          </cell>
          <cell r="D240" t="str">
            <v>박상민</v>
          </cell>
          <cell r="E240">
            <v>41</v>
          </cell>
          <cell r="F240" t="str">
            <v>신외</v>
          </cell>
          <cell r="G240" t="str">
            <v>대전병원</v>
          </cell>
          <cell r="H240">
            <v>36949</v>
          </cell>
          <cell r="I240">
            <v>36949</v>
          </cell>
          <cell r="J240">
            <v>36574</v>
          </cell>
          <cell r="K240">
            <v>36923</v>
          </cell>
          <cell r="L240">
            <v>221</v>
          </cell>
          <cell r="M240" t="str">
            <v>대위 김기준</v>
          </cell>
        </row>
        <row r="241">
          <cell r="A241" t="str">
            <v>육군</v>
          </cell>
          <cell r="B241" t="str">
            <v>일병</v>
          </cell>
          <cell r="C241" t="str">
            <v>00-76038696</v>
          </cell>
          <cell r="D241" t="str">
            <v>손해봉</v>
          </cell>
          <cell r="E241">
            <v>41</v>
          </cell>
          <cell r="F241" t="str">
            <v>신외</v>
          </cell>
          <cell r="G241" t="str">
            <v>1공중강습여단</v>
          </cell>
          <cell r="H241">
            <v>36950</v>
          </cell>
          <cell r="I241">
            <v>36950</v>
          </cell>
          <cell r="J241">
            <v>36671</v>
          </cell>
          <cell r="K241">
            <v>36831</v>
          </cell>
          <cell r="L241">
            <v>222</v>
          </cell>
          <cell r="M241" t="str">
            <v>대위 김기준</v>
          </cell>
        </row>
        <row r="242">
          <cell r="A242" t="str">
            <v>육군</v>
          </cell>
          <cell r="B242" t="str">
            <v>일병</v>
          </cell>
          <cell r="C242" t="str">
            <v>00-76061217</v>
          </cell>
          <cell r="D242" t="str">
            <v>유용호</v>
          </cell>
          <cell r="E242">
            <v>42</v>
          </cell>
          <cell r="F242" t="str">
            <v>신외</v>
          </cell>
          <cell r="G242" t="str">
            <v>수송사철도호송대</v>
          </cell>
          <cell r="H242">
            <v>36950</v>
          </cell>
          <cell r="I242">
            <v>36950</v>
          </cell>
          <cell r="J242">
            <v>36756</v>
          </cell>
          <cell r="K242">
            <v>36923</v>
          </cell>
          <cell r="L242">
            <v>221</v>
          </cell>
          <cell r="M242" t="str">
            <v>대위 김정훈</v>
          </cell>
          <cell r="N242" t="str">
            <v>휴가</v>
          </cell>
        </row>
        <row r="243">
          <cell r="A243" t="str">
            <v>육군</v>
          </cell>
          <cell r="B243" t="str">
            <v>일병</v>
          </cell>
          <cell r="C243" t="str">
            <v>00-76041964</v>
          </cell>
          <cell r="D243" t="str">
            <v>정원진</v>
          </cell>
          <cell r="E243">
            <v>41</v>
          </cell>
          <cell r="F243" t="str">
            <v>신외</v>
          </cell>
          <cell r="G243" t="str">
            <v>11탄약창</v>
          </cell>
          <cell r="H243">
            <v>36952</v>
          </cell>
          <cell r="I243">
            <v>36952</v>
          </cell>
          <cell r="J243">
            <v>36685</v>
          </cell>
          <cell r="K243">
            <v>36982</v>
          </cell>
          <cell r="L243">
            <v>222</v>
          </cell>
          <cell r="M243" t="str">
            <v>대위 김기준</v>
          </cell>
        </row>
        <row r="244">
          <cell r="A244" t="str">
            <v>육군</v>
          </cell>
          <cell r="B244" t="str">
            <v>이병</v>
          </cell>
          <cell r="C244" t="str">
            <v>00-76081018</v>
          </cell>
          <cell r="D244" t="str">
            <v>문영국</v>
          </cell>
          <cell r="E244">
            <v>32</v>
          </cell>
          <cell r="F244" t="str">
            <v>일외</v>
          </cell>
          <cell r="G244" t="str">
            <v>종군교</v>
          </cell>
          <cell r="H244">
            <v>36952</v>
          </cell>
          <cell r="I244">
            <v>36952</v>
          </cell>
          <cell r="J244">
            <v>36832</v>
          </cell>
          <cell r="K244">
            <v>37073</v>
          </cell>
          <cell r="L244">
            <v>222</v>
          </cell>
          <cell r="M244" t="str">
            <v>대위 민신남</v>
          </cell>
        </row>
        <row r="245">
          <cell r="A245" t="str">
            <v>육군</v>
          </cell>
          <cell r="B245" t="str">
            <v>이병</v>
          </cell>
          <cell r="C245" t="str">
            <v>00-72021345</v>
          </cell>
          <cell r="D245" t="str">
            <v>최정호</v>
          </cell>
          <cell r="E245">
            <v>33</v>
          </cell>
          <cell r="F245" t="str">
            <v>정외</v>
          </cell>
          <cell r="G245" t="str">
            <v>8탄약창</v>
          </cell>
          <cell r="H245">
            <v>36952</v>
          </cell>
          <cell r="I245">
            <v>36952</v>
          </cell>
          <cell r="J245">
            <v>36790</v>
          </cell>
          <cell r="K245">
            <v>37012</v>
          </cell>
          <cell r="L245">
            <v>110</v>
          </cell>
          <cell r="M245" t="str">
            <v>대위 정대철</v>
          </cell>
        </row>
        <row r="246">
          <cell r="A246" t="str">
            <v>육군</v>
          </cell>
          <cell r="B246" t="str">
            <v>원사</v>
          </cell>
          <cell r="C246">
            <v>80065153</v>
          </cell>
          <cell r="D246" t="str">
            <v>문효용</v>
          </cell>
          <cell r="E246">
            <v>42</v>
          </cell>
          <cell r="F246" t="str">
            <v>신외</v>
          </cell>
          <cell r="G246" t="str">
            <v>32사기동대</v>
          </cell>
          <cell r="H246">
            <v>36952</v>
          </cell>
          <cell r="I246">
            <v>36952</v>
          </cell>
          <cell r="J246">
            <v>24505</v>
          </cell>
          <cell r="K246">
            <v>33817</v>
          </cell>
          <cell r="L246">
            <v>122</v>
          </cell>
          <cell r="M246" t="str">
            <v>대위 김정훈</v>
          </cell>
        </row>
        <row r="247">
          <cell r="A247" t="str">
            <v>육군</v>
          </cell>
          <cell r="B247" t="str">
            <v>이병</v>
          </cell>
          <cell r="C247" t="str">
            <v>00-76075764</v>
          </cell>
          <cell r="D247" t="str">
            <v>신정욱</v>
          </cell>
          <cell r="E247">
            <v>41</v>
          </cell>
          <cell r="F247" t="str">
            <v>신외</v>
          </cell>
          <cell r="G247" t="str">
            <v>1공중강습여단</v>
          </cell>
          <cell r="H247">
            <v>36954</v>
          </cell>
          <cell r="I247">
            <v>36954</v>
          </cell>
          <cell r="J247">
            <v>36826</v>
          </cell>
          <cell r="K247">
            <v>36069</v>
          </cell>
          <cell r="L247">
            <v>221</v>
          </cell>
          <cell r="M247" t="str">
            <v>대위 김태훈</v>
          </cell>
        </row>
        <row r="248">
          <cell r="A248" t="str">
            <v>해군</v>
          </cell>
          <cell r="B248" t="str">
            <v>이병</v>
          </cell>
          <cell r="C248" t="str">
            <v>00-71009319</v>
          </cell>
          <cell r="D248" t="str">
            <v>정낙진</v>
          </cell>
          <cell r="E248">
            <v>41</v>
          </cell>
          <cell r="F248" t="str">
            <v>신외</v>
          </cell>
          <cell r="G248" t="str">
            <v>해군교육사</v>
          </cell>
          <cell r="H248">
            <v>36954</v>
          </cell>
          <cell r="I248">
            <v>36954</v>
          </cell>
          <cell r="J248">
            <v>36871</v>
          </cell>
          <cell r="K248">
            <v>36708</v>
          </cell>
          <cell r="L248">
            <v>210</v>
          </cell>
          <cell r="M248" t="str">
            <v>대위 김기준</v>
          </cell>
        </row>
        <row r="249">
          <cell r="A249" t="str">
            <v>육군</v>
          </cell>
          <cell r="B249" t="str">
            <v>일병</v>
          </cell>
          <cell r="C249" t="str">
            <v>00-76065088</v>
          </cell>
          <cell r="D249" t="str">
            <v>서영주</v>
          </cell>
          <cell r="E249">
            <v>42</v>
          </cell>
          <cell r="F249" t="str">
            <v>내과</v>
          </cell>
          <cell r="G249" t="str">
            <v>62사화학대</v>
          </cell>
          <cell r="H249">
            <v>36955</v>
          </cell>
          <cell r="I249">
            <v>36955</v>
          </cell>
          <cell r="J249">
            <v>36770</v>
          </cell>
          <cell r="K249">
            <v>37014</v>
          </cell>
          <cell r="L249">
            <v>110</v>
          </cell>
          <cell r="M249" t="str">
            <v>대위 이재균</v>
          </cell>
        </row>
        <row r="250">
          <cell r="A250" t="str">
            <v>육군</v>
          </cell>
          <cell r="B250" t="str">
            <v>상병</v>
          </cell>
          <cell r="C250" t="str">
            <v>99-72027678</v>
          </cell>
          <cell r="D250" t="str">
            <v>김영길</v>
          </cell>
          <cell r="E250">
            <v>51</v>
          </cell>
          <cell r="F250" t="str">
            <v>내과</v>
          </cell>
          <cell r="G250" t="str">
            <v>62사</v>
          </cell>
          <cell r="H250">
            <v>36955</v>
          </cell>
          <cell r="I250">
            <v>36955</v>
          </cell>
          <cell r="J250">
            <v>36510</v>
          </cell>
          <cell r="K250">
            <v>37134</v>
          </cell>
          <cell r="L250">
            <v>222</v>
          </cell>
          <cell r="M250" t="str">
            <v>대위 이재균</v>
          </cell>
          <cell r="N250" t="str">
            <v>휴가</v>
          </cell>
        </row>
        <row r="251">
          <cell r="A251" t="str">
            <v>육군</v>
          </cell>
          <cell r="B251" t="str">
            <v>병장</v>
          </cell>
          <cell r="C251" t="str">
            <v>99-71026614</v>
          </cell>
          <cell r="D251" t="str">
            <v>곽성재</v>
          </cell>
          <cell r="E251">
            <v>45</v>
          </cell>
          <cell r="F251" t="str">
            <v>이비</v>
          </cell>
          <cell r="G251" t="str">
            <v>15사38연대</v>
          </cell>
          <cell r="H251">
            <v>36955</v>
          </cell>
          <cell r="I251">
            <v>36955</v>
          </cell>
          <cell r="J251">
            <v>36340</v>
          </cell>
          <cell r="K251">
            <v>36557</v>
          </cell>
          <cell r="L251">
            <v>110</v>
          </cell>
          <cell r="M251" t="str">
            <v>대위 김지수</v>
          </cell>
        </row>
        <row r="252">
          <cell r="A252" t="str">
            <v>공군</v>
          </cell>
          <cell r="B252" t="str">
            <v>상병</v>
          </cell>
          <cell r="C252" t="str">
            <v>99-70015610</v>
          </cell>
          <cell r="D252" t="str">
            <v>윤동길</v>
          </cell>
          <cell r="E252">
            <v>35</v>
          </cell>
          <cell r="F252" t="str">
            <v>정외</v>
          </cell>
          <cell r="G252" t="str">
            <v>공사교</v>
          </cell>
          <cell r="H252">
            <v>36955</v>
          </cell>
          <cell r="I252">
            <v>36955</v>
          </cell>
          <cell r="J252">
            <v>36521</v>
          </cell>
          <cell r="K252">
            <v>36800</v>
          </cell>
          <cell r="L252">
            <v>222</v>
          </cell>
          <cell r="M252" t="str">
            <v>대위 선창완</v>
          </cell>
        </row>
        <row r="253">
          <cell r="A253" t="str">
            <v>육군</v>
          </cell>
          <cell r="B253" t="str">
            <v>일병</v>
          </cell>
          <cell r="C253" t="str">
            <v>00-76054827</v>
          </cell>
          <cell r="D253" t="str">
            <v>오경남</v>
          </cell>
          <cell r="E253">
            <v>52</v>
          </cell>
          <cell r="F253" t="str">
            <v>성외</v>
          </cell>
          <cell r="G253" t="str">
            <v>국군지원근무대</v>
          </cell>
          <cell r="H253">
            <v>36955</v>
          </cell>
          <cell r="I253">
            <v>36955</v>
          </cell>
          <cell r="J253">
            <v>36731</v>
          </cell>
          <cell r="K253">
            <v>37165</v>
          </cell>
          <cell r="L253">
            <v>222</v>
          </cell>
          <cell r="M253" t="str">
            <v>대위 허승호</v>
          </cell>
        </row>
        <row r="254">
          <cell r="A254" t="str">
            <v>육군</v>
          </cell>
          <cell r="B254" t="str">
            <v>일병</v>
          </cell>
          <cell r="C254" t="str">
            <v>00-76033794</v>
          </cell>
          <cell r="D254" t="str">
            <v>김정훈</v>
          </cell>
          <cell r="E254">
            <v>32</v>
          </cell>
          <cell r="F254" t="str">
            <v>일외</v>
          </cell>
          <cell r="G254" t="str">
            <v>3군지단</v>
          </cell>
          <cell r="H254">
            <v>36956</v>
          </cell>
          <cell r="I254">
            <v>36956</v>
          </cell>
          <cell r="J254">
            <v>36650</v>
          </cell>
          <cell r="K254">
            <v>36831</v>
          </cell>
          <cell r="L254">
            <v>222</v>
          </cell>
          <cell r="M254" t="str">
            <v>대위 민신남</v>
          </cell>
        </row>
        <row r="255">
          <cell r="A255" t="str">
            <v>공군</v>
          </cell>
          <cell r="B255" t="str">
            <v>상병</v>
          </cell>
          <cell r="C255" t="str">
            <v>00-70001382</v>
          </cell>
          <cell r="D255" t="str">
            <v>김성한</v>
          </cell>
          <cell r="E255">
            <v>43</v>
          </cell>
          <cell r="F255" t="str">
            <v>정외</v>
          </cell>
          <cell r="G255" t="str">
            <v>공군20전비</v>
          </cell>
          <cell r="H255">
            <v>36956</v>
          </cell>
          <cell r="I255">
            <v>36956</v>
          </cell>
          <cell r="J255">
            <v>36591</v>
          </cell>
          <cell r="K255">
            <v>36928</v>
          </cell>
          <cell r="L255">
            <v>222</v>
          </cell>
          <cell r="M255" t="str">
            <v>대위 정철윤</v>
          </cell>
        </row>
        <row r="256">
          <cell r="A256" t="str">
            <v>공군</v>
          </cell>
          <cell r="B256" t="str">
            <v>일병</v>
          </cell>
          <cell r="C256" t="str">
            <v>00-70005231</v>
          </cell>
          <cell r="D256" t="str">
            <v>국지훈</v>
          </cell>
          <cell r="E256">
            <v>41</v>
          </cell>
          <cell r="F256" t="str">
            <v>신외</v>
          </cell>
          <cell r="G256" t="str">
            <v>공군20전비</v>
          </cell>
          <cell r="H256">
            <v>36956</v>
          </cell>
          <cell r="I256">
            <v>36956</v>
          </cell>
          <cell r="J256">
            <v>36675</v>
          </cell>
          <cell r="K256">
            <v>36828</v>
          </cell>
          <cell r="L256">
            <v>222</v>
          </cell>
          <cell r="M256" t="str">
            <v>대위 김정훈</v>
          </cell>
        </row>
        <row r="257">
          <cell r="A257" t="str">
            <v>공군</v>
          </cell>
          <cell r="B257" t="str">
            <v>상병</v>
          </cell>
          <cell r="C257" t="str">
            <v>99-70011141</v>
          </cell>
          <cell r="D257" t="str">
            <v>신동희</v>
          </cell>
          <cell r="E257">
            <v>33</v>
          </cell>
          <cell r="F257" t="str">
            <v>정외</v>
          </cell>
          <cell r="G257" t="str">
            <v>공군20전비</v>
          </cell>
          <cell r="H257">
            <v>36956</v>
          </cell>
          <cell r="I257">
            <v>36956</v>
          </cell>
          <cell r="J257">
            <v>36416</v>
          </cell>
          <cell r="K257">
            <v>36751</v>
          </cell>
          <cell r="L257">
            <v>110</v>
          </cell>
          <cell r="M257" t="str">
            <v>대위 정대철</v>
          </cell>
        </row>
        <row r="258">
          <cell r="A258" t="str">
            <v>육군</v>
          </cell>
          <cell r="B258" t="str">
            <v>상병</v>
          </cell>
          <cell r="C258" t="str">
            <v>00-76010679</v>
          </cell>
          <cell r="D258" t="str">
            <v>강필경</v>
          </cell>
          <cell r="E258">
            <v>33</v>
          </cell>
          <cell r="F258" t="str">
            <v>정외</v>
          </cell>
          <cell r="G258" t="str">
            <v>62사</v>
          </cell>
          <cell r="H258">
            <v>36956</v>
          </cell>
          <cell r="I258">
            <v>36956</v>
          </cell>
          <cell r="J258">
            <v>36570</v>
          </cell>
          <cell r="K258">
            <v>36923</v>
          </cell>
          <cell r="L258">
            <v>222</v>
          </cell>
          <cell r="M258" t="str">
            <v>대위 정대철</v>
          </cell>
        </row>
        <row r="259">
          <cell r="A259" t="str">
            <v>육군</v>
          </cell>
          <cell r="B259" t="str">
            <v>이병</v>
          </cell>
          <cell r="C259" t="str">
            <v>00-76086277</v>
          </cell>
          <cell r="D259" t="str">
            <v>이명수</v>
          </cell>
          <cell r="E259">
            <v>42</v>
          </cell>
          <cell r="F259" t="str">
            <v>신외</v>
          </cell>
          <cell r="G259" t="str">
            <v>62사</v>
          </cell>
          <cell r="H259">
            <v>36956</v>
          </cell>
          <cell r="I259">
            <v>36956</v>
          </cell>
          <cell r="J259">
            <v>36853</v>
          </cell>
          <cell r="K259">
            <v>37037</v>
          </cell>
          <cell r="L259">
            <v>222</v>
          </cell>
          <cell r="M259" t="str">
            <v>대위 김정훈</v>
          </cell>
          <cell r="N259" t="str">
            <v>휴가</v>
          </cell>
        </row>
        <row r="260">
          <cell r="A260" t="str">
            <v>육군</v>
          </cell>
          <cell r="B260" t="str">
            <v>병장</v>
          </cell>
          <cell r="C260" t="str">
            <v>99-72016159</v>
          </cell>
          <cell r="D260" t="str">
            <v>윤남식</v>
          </cell>
          <cell r="E260">
            <v>41</v>
          </cell>
          <cell r="F260" t="str">
            <v>신외</v>
          </cell>
          <cell r="G260" t="str">
            <v>37사111연대</v>
          </cell>
          <cell r="H260">
            <v>36956</v>
          </cell>
          <cell r="I260">
            <v>36956</v>
          </cell>
          <cell r="J260">
            <v>36377</v>
          </cell>
          <cell r="K260">
            <v>36982</v>
          </cell>
          <cell r="L260">
            <v>222</v>
          </cell>
          <cell r="M260" t="str">
            <v>대위 김기준</v>
          </cell>
        </row>
        <row r="261">
          <cell r="A261" t="str">
            <v>공군</v>
          </cell>
          <cell r="B261" t="str">
            <v>일병</v>
          </cell>
          <cell r="C261" t="str">
            <v>00-70005286</v>
          </cell>
          <cell r="D261" t="str">
            <v>서인교</v>
          </cell>
          <cell r="E261">
            <v>55</v>
          </cell>
          <cell r="F261" t="str">
            <v>내과</v>
          </cell>
          <cell r="G261" t="str">
            <v>공군20전비</v>
          </cell>
          <cell r="H261">
            <v>36956</v>
          </cell>
          <cell r="I261">
            <v>36956</v>
          </cell>
          <cell r="J261">
            <v>36675</v>
          </cell>
          <cell r="K261">
            <v>36828</v>
          </cell>
          <cell r="L261">
            <v>222</v>
          </cell>
          <cell r="M261" t="str">
            <v>대위 이영수</v>
          </cell>
        </row>
        <row r="262">
          <cell r="A262" t="str">
            <v>공군</v>
          </cell>
          <cell r="B262" t="str">
            <v>일병</v>
          </cell>
          <cell r="C262" t="str">
            <v>00-70004646</v>
          </cell>
          <cell r="D262" t="str">
            <v>임형빈</v>
          </cell>
          <cell r="E262">
            <v>51</v>
          </cell>
          <cell r="F262" t="str">
            <v>내과</v>
          </cell>
          <cell r="G262" t="str">
            <v>공군20전비</v>
          </cell>
          <cell r="H262">
            <v>36956</v>
          </cell>
          <cell r="I262">
            <v>36956</v>
          </cell>
          <cell r="J262">
            <v>36633</v>
          </cell>
          <cell r="K262">
            <v>36800</v>
          </cell>
          <cell r="L262">
            <v>221</v>
          </cell>
          <cell r="M262" t="str">
            <v>대위 이영수</v>
          </cell>
          <cell r="N262" t="str">
            <v>휴가</v>
          </cell>
        </row>
        <row r="263">
          <cell r="A263" t="str">
            <v>육군</v>
          </cell>
          <cell r="B263" t="str">
            <v>이병</v>
          </cell>
          <cell r="C263" t="str">
            <v>00-72027873</v>
          </cell>
          <cell r="D263" t="str">
            <v>김용현</v>
          </cell>
          <cell r="E263">
            <v>43</v>
          </cell>
          <cell r="F263" t="str">
            <v>정외</v>
          </cell>
          <cell r="G263" t="str">
            <v>1공중강습여단</v>
          </cell>
          <cell r="H263">
            <v>36956</v>
          </cell>
          <cell r="I263">
            <v>36956</v>
          </cell>
          <cell r="J263">
            <v>36853</v>
          </cell>
          <cell r="K263">
            <v>0</v>
          </cell>
          <cell r="L263">
            <v>222</v>
          </cell>
          <cell r="M263" t="str">
            <v>대위 정철윤</v>
          </cell>
        </row>
        <row r="264">
          <cell r="A264" t="str">
            <v>육군</v>
          </cell>
          <cell r="B264" t="str">
            <v>병장</v>
          </cell>
          <cell r="C264" t="str">
            <v>99-72006928</v>
          </cell>
          <cell r="D264" t="str">
            <v>김근태</v>
          </cell>
          <cell r="E264">
            <v>51</v>
          </cell>
          <cell r="F264" t="str">
            <v>신경</v>
          </cell>
          <cell r="G264" t="str">
            <v>3탄약창</v>
          </cell>
          <cell r="H264">
            <v>36957</v>
          </cell>
          <cell r="I264">
            <v>36957</v>
          </cell>
          <cell r="J264">
            <v>36251</v>
          </cell>
          <cell r="K264">
            <v>36861</v>
          </cell>
          <cell r="L264">
            <v>222</v>
          </cell>
          <cell r="M264" t="str">
            <v>대위 이영수</v>
          </cell>
        </row>
        <row r="265">
          <cell r="A265" t="str">
            <v>육군</v>
          </cell>
          <cell r="B265" t="str">
            <v>일병</v>
          </cell>
          <cell r="C265" t="str">
            <v>00-76034369</v>
          </cell>
          <cell r="D265" t="str">
            <v>조명희</v>
          </cell>
          <cell r="E265">
            <v>41</v>
          </cell>
          <cell r="F265" t="str">
            <v>신외</v>
          </cell>
          <cell r="G265" t="str">
            <v>26사120기보</v>
          </cell>
          <cell r="H265">
            <v>36958</v>
          </cell>
          <cell r="I265">
            <v>36958</v>
          </cell>
          <cell r="J265">
            <v>36654</v>
          </cell>
          <cell r="K265">
            <v>36831</v>
          </cell>
          <cell r="L265">
            <v>110</v>
          </cell>
          <cell r="M265" t="str">
            <v>대위 김기준</v>
          </cell>
        </row>
        <row r="266">
          <cell r="A266" t="str">
            <v>공군</v>
          </cell>
          <cell r="B266" t="str">
            <v>상병</v>
          </cell>
          <cell r="C266" t="str">
            <v>99-70013100</v>
          </cell>
          <cell r="D266" t="str">
            <v>주영우</v>
          </cell>
          <cell r="E266">
            <v>43</v>
          </cell>
          <cell r="F266" t="str">
            <v>정외</v>
          </cell>
          <cell r="G266" t="str">
            <v>방포사</v>
          </cell>
          <cell r="H266">
            <v>36768</v>
          </cell>
          <cell r="I266">
            <v>36959</v>
          </cell>
          <cell r="J266">
            <v>36451</v>
          </cell>
          <cell r="K266">
            <v>36770</v>
          </cell>
          <cell r="L266">
            <v>122</v>
          </cell>
          <cell r="M266" t="str">
            <v>대위 정철윤</v>
          </cell>
        </row>
        <row r="267">
          <cell r="A267" t="str">
            <v>육군</v>
          </cell>
          <cell r="B267" t="str">
            <v>대위</v>
          </cell>
          <cell r="C267" t="str">
            <v>93-14784</v>
          </cell>
          <cell r="D267" t="str">
            <v>김동현</v>
          </cell>
          <cell r="E267">
            <v>33</v>
          </cell>
          <cell r="F267" t="str">
            <v>정외</v>
          </cell>
          <cell r="G267" t="str">
            <v>22사</v>
          </cell>
          <cell r="H267">
            <v>36831</v>
          </cell>
          <cell r="I267">
            <v>36959</v>
          </cell>
          <cell r="J267">
            <v>34029</v>
          </cell>
          <cell r="K267">
            <v>35186</v>
          </cell>
          <cell r="L267">
            <v>210</v>
          </cell>
          <cell r="M267" t="str">
            <v>대위 정대철</v>
          </cell>
        </row>
        <row r="268">
          <cell r="A268" t="str">
            <v>육군</v>
          </cell>
          <cell r="B268" t="str">
            <v>일병</v>
          </cell>
          <cell r="C268" t="str">
            <v>00-73020090</v>
          </cell>
          <cell r="D268" t="str">
            <v>최종호</v>
          </cell>
          <cell r="E268">
            <v>52</v>
          </cell>
          <cell r="F268" t="str">
            <v>재활</v>
          </cell>
          <cell r="G268" t="str">
            <v>17사단</v>
          </cell>
          <cell r="H268">
            <v>36838</v>
          </cell>
          <cell r="I268">
            <v>36959</v>
          </cell>
          <cell r="J268">
            <v>36627</v>
          </cell>
          <cell r="K268">
            <v>37135</v>
          </cell>
          <cell r="L268">
            <v>110</v>
          </cell>
          <cell r="M268" t="str">
            <v>대위 김태욱</v>
          </cell>
        </row>
        <row r="269">
          <cell r="A269" t="str">
            <v>육군</v>
          </cell>
          <cell r="B269" t="str">
            <v>일병</v>
          </cell>
          <cell r="C269" t="str">
            <v>00-76046093</v>
          </cell>
          <cell r="D269" t="str">
            <v>정인기</v>
          </cell>
          <cell r="E269">
            <v>43</v>
          </cell>
          <cell r="F269" t="str">
            <v>정외</v>
          </cell>
          <cell r="G269" t="str">
            <v>2사단</v>
          </cell>
          <cell r="H269">
            <v>36846</v>
          </cell>
          <cell r="I269">
            <v>36959</v>
          </cell>
          <cell r="J269">
            <v>36699</v>
          </cell>
          <cell r="K269">
            <v>37073</v>
          </cell>
          <cell r="L269">
            <v>222</v>
          </cell>
          <cell r="M269" t="str">
            <v>대위 정철윤</v>
          </cell>
        </row>
        <row r="270">
          <cell r="A270" t="str">
            <v>육군</v>
          </cell>
          <cell r="B270" t="str">
            <v>상병</v>
          </cell>
          <cell r="C270" t="str">
            <v>00-73005772</v>
          </cell>
          <cell r="D270" t="str">
            <v>박종민</v>
          </cell>
          <cell r="E270">
            <v>45</v>
          </cell>
          <cell r="F270" t="str">
            <v>안과</v>
          </cell>
          <cell r="G270" t="str">
            <v>26사</v>
          </cell>
          <cell r="H270">
            <v>36853</v>
          </cell>
          <cell r="I270">
            <v>36959</v>
          </cell>
          <cell r="J270">
            <v>36550</v>
          </cell>
          <cell r="K270">
            <v>36923</v>
          </cell>
          <cell r="L270">
            <v>222</v>
          </cell>
          <cell r="M270" t="str">
            <v>대위 신동수</v>
          </cell>
        </row>
        <row r="271">
          <cell r="A271" t="str">
            <v>육군</v>
          </cell>
          <cell r="B271" t="str">
            <v>일병</v>
          </cell>
          <cell r="C271" t="str">
            <v>00-73003094</v>
          </cell>
          <cell r="D271" t="str">
            <v>정원철</v>
          </cell>
          <cell r="E271">
            <v>21</v>
          </cell>
          <cell r="F271" t="str">
            <v>정신</v>
          </cell>
          <cell r="G271" t="str">
            <v>9사30연대</v>
          </cell>
          <cell r="H271">
            <v>36854</v>
          </cell>
          <cell r="I271">
            <v>36959</v>
          </cell>
          <cell r="J271">
            <v>36536</v>
          </cell>
          <cell r="K271">
            <v>36708</v>
          </cell>
          <cell r="L271">
            <v>221</v>
          </cell>
          <cell r="M271" t="str">
            <v>대위 최준호</v>
          </cell>
        </row>
        <row r="272">
          <cell r="A272" t="str">
            <v>육군</v>
          </cell>
          <cell r="B272" t="str">
            <v>병장</v>
          </cell>
          <cell r="C272" t="str">
            <v>99-76045430</v>
          </cell>
          <cell r="D272" t="str">
            <v>노진호</v>
          </cell>
          <cell r="E272">
            <v>35</v>
          </cell>
          <cell r="F272" t="str">
            <v>정외</v>
          </cell>
          <cell r="G272" t="str">
            <v>5탄약창</v>
          </cell>
          <cell r="H272">
            <v>36880</v>
          </cell>
          <cell r="I272">
            <v>36959</v>
          </cell>
          <cell r="J272">
            <v>36321</v>
          </cell>
          <cell r="K272">
            <v>36923</v>
          </cell>
          <cell r="L272">
            <v>222</v>
          </cell>
          <cell r="M272" t="str">
            <v>대위 선창완</v>
          </cell>
          <cell r="N272" t="str">
            <v>휴가</v>
          </cell>
        </row>
        <row r="273">
          <cell r="A273" t="str">
            <v>육군</v>
          </cell>
          <cell r="B273" t="str">
            <v>병장</v>
          </cell>
          <cell r="C273" t="str">
            <v>99-71032073</v>
          </cell>
          <cell r="D273" t="str">
            <v>서동연</v>
          </cell>
          <cell r="E273">
            <v>33</v>
          </cell>
          <cell r="F273" t="str">
            <v>정외</v>
          </cell>
          <cell r="G273" t="str">
            <v>3군단</v>
          </cell>
          <cell r="H273">
            <v>36889</v>
          </cell>
          <cell r="I273">
            <v>36959</v>
          </cell>
          <cell r="J273">
            <v>36389</v>
          </cell>
          <cell r="K273">
            <v>36982</v>
          </cell>
          <cell r="L273">
            <v>222</v>
          </cell>
          <cell r="M273" t="str">
            <v>대위 정대철</v>
          </cell>
        </row>
        <row r="274">
          <cell r="A274" t="str">
            <v>육군</v>
          </cell>
          <cell r="B274" t="str">
            <v>이병</v>
          </cell>
          <cell r="C274" t="str">
            <v>00-71025789</v>
          </cell>
          <cell r="D274" t="str">
            <v>임선혁</v>
          </cell>
          <cell r="E274">
            <v>43</v>
          </cell>
          <cell r="F274" t="str">
            <v>정외</v>
          </cell>
          <cell r="G274" t="str">
            <v>21사</v>
          </cell>
          <cell r="H274">
            <v>36895</v>
          </cell>
          <cell r="I274">
            <v>36959</v>
          </cell>
          <cell r="J274">
            <v>36732</v>
          </cell>
          <cell r="K274">
            <v>37135</v>
          </cell>
          <cell r="L274">
            <v>221</v>
          </cell>
          <cell r="M274" t="str">
            <v>대위 정철윤</v>
          </cell>
        </row>
        <row r="275">
          <cell r="A275" t="str">
            <v>육군</v>
          </cell>
          <cell r="B275" t="str">
            <v>병장</v>
          </cell>
          <cell r="C275" t="str">
            <v>99-76050021</v>
          </cell>
          <cell r="D275" t="str">
            <v>신강희</v>
          </cell>
          <cell r="E275">
            <v>33</v>
          </cell>
          <cell r="F275" t="str">
            <v>정외</v>
          </cell>
          <cell r="G275" t="str">
            <v>2사32연대</v>
          </cell>
          <cell r="H275">
            <v>36900</v>
          </cell>
          <cell r="I275">
            <v>36959</v>
          </cell>
          <cell r="J275">
            <v>36339</v>
          </cell>
          <cell r="K275">
            <v>36557</v>
          </cell>
          <cell r="L275">
            <v>222</v>
          </cell>
          <cell r="M275" t="str">
            <v>대위 정대철</v>
          </cell>
        </row>
        <row r="276">
          <cell r="A276" t="str">
            <v>육군</v>
          </cell>
          <cell r="B276" t="str">
            <v>상병</v>
          </cell>
          <cell r="C276" t="str">
            <v>99-76076859</v>
          </cell>
          <cell r="D276" t="str">
            <v>염귀봉</v>
          </cell>
          <cell r="E276">
            <v>52</v>
          </cell>
          <cell r="F276" t="str">
            <v>성외</v>
          </cell>
          <cell r="G276" t="str">
            <v>2사단</v>
          </cell>
          <cell r="H276">
            <v>36904</v>
          </cell>
          <cell r="I276">
            <v>36959</v>
          </cell>
          <cell r="J276">
            <v>36433</v>
          </cell>
          <cell r="K276">
            <v>36770</v>
          </cell>
          <cell r="L276">
            <v>222</v>
          </cell>
          <cell r="M276" t="str">
            <v>대위 허승호</v>
          </cell>
        </row>
        <row r="277">
          <cell r="A277" t="str">
            <v>육군</v>
          </cell>
          <cell r="B277" t="str">
            <v>병장</v>
          </cell>
          <cell r="C277" t="str">
            <v>99-71022843</v>
          </cell>
          <cell r="D277" t="str">
            <v>양진석</v>
          </cell>
          <cell r="E277">
            <v>41</v>
          </cell>
          <cell r="F277" t="str">
            <v>신외</v>
          </cell>
          <cell r="G277" t="str">
            <v>102여단</v>
          </cell>
          <cell r="H277">
            <v>36906</v>
          </cell>
          <cell r="I277">
            <v>36959</v>
          </cell>
          <cell r="J277">
            <v>36312</v>
          </cell>
          <cell r="K277">
            <v>36892</v>
          </cell>
          <cell r="L277">
            <v>221</v>
          </cell>
          <cell r="M277" t="str">
            <v>대위 김기준</v>
          </cell>
        </row>
        <row r="278">
          <cell r="A278" t="str">
            <v>육군</v>
          </cell>
          <cell r="B278" t="str">
            <v>상병</v>
          </cell>
          <cell r="C278" t="str">
            <v>00-76008488</v>
          </cell>
          <cell r="D278" t="str">
            <v>정민재</v>
          </cell>
          <cell r="E278">
            <v>41</v>
          </cell>
          <cell r="F278" t="str">
            <v>신외</v>
          </cell>
          <cell r="G278" t="str">
            <v>12사정비대</v>
          </cell>
          <cell r="H278">
            <v>36906</v>
          </cell>
          <cell r="I278">
            <v>36959</v>
          </cell>
          <cell r="J278">
            <v>36563</v>
          </cell>
          <cell r="K278">
            <v>36982</v>
          </cell>
          <cell r="L278">
            <v>222</v>
          </cell>
          <cell r="M278" t="str">
            <v>대위 김기준</v>
          </cell>
        </row>
        <row r="279">
          <cell r="A279" t="str">
            <v>육군</v>
          </cell>
          <cell r="B279" t="str">
            <v>일병</v>
          </cell>
          <cell r="C279" t="str">
            <v>00-76068259</v>
          </cell>
          <cell r="D279" t="str">
            <v>박헌섭</v>
          </cell>
          <cell r="E279">
            <v>33</v>
          </cell>
          <cell r="F279" t="str">
            <v>정외</v>
          </cell>
          <cell r="G279" t="str">
            <v>72사화학대</v>
          </cell>
          <cell r="H279">
            <v>36909</v>
          </cell>
          <cell r="I279">
            <v>36959</v>
          </cell>
          <cell r="J279">
            <v>36784</v>
          </cell>
          <cell r="K279">
            <v>36951</v>
          </cell>
          <cell r="L279">
            <v>222</v>
          </cell>
          <cell r="M279" t="str">
            <v>대위 정대철</v>
          </cell>
        </row>
        <row r="280">
          <cell r="A280" t="str">
            <v>육군</v>
          </cell>
          <cell r="B280" t="str">
            <v>이병</v>
          </cell>
          <cell r="C280" t="str">
            <v>00-76077917</v>
          </cell>
          <cell r="D280" t="str">
            <v>김경철</v>
          </cell>
          <cell r="E280">
            <v>31</v>
          </cell>
          <cell r="F280" t="str">
            <v>정외</v>
          </cell>
          <cell r="G280" t="str">
            <v>9125부대</v>
          </cell>
          <cell r="H280">
            <v>36909</v>
          </cell>
          <cell r="I280">
            <v>36959</v>
          </cell>
          <cell r="J280">
            <v>36823</v>
          </cell>
          <cell r="K280">
            <v>37104</v>
          </cell>
          <cell r="L280">
            <v>122</v>
          </cell>
          <cell r="M280" t="str">
            <v>대위 김태훈</v>
          </cell>
        </row>
        <row r="281">
          <cell r="A281" t="str">
            <v>육군</v>
          </cell>
          <cell r="B281" t="str">
            <v>상병</v>
          </cell>
          <cell r="C281" t="str">
            <v>99-71046000</v>
          </cell>
          <cell r="D281" t="str">
            <v>황용선</v>
          </cell>
          <cell r="E281">
            <v>43</v>
          </cell>
          <cell r="F281" t="str">
            <v>정외</v>
          </cell>
          <cell r="G281" t="str">
            <v>12사52연대</v>
          </cell>
          <cell r="H281">
            <v>36913</v>
          </cell>
          <cell r="I281">
            <v>36959</v>
          </cell>
          <cell r="J281">
            <v>36487</v>
          </cell>
          <cell r="K281">
            <v>36831</v>
          </cell>
          <cell r="L281">
            <v>222</v>
          </cell>
          <cell r="M281" t="str">
            <v>대위 정철윤</v>
          </cell>
        </row>
        <row r="282">
          <cell r="A282" t="str">
            <v>육군</v>
          </cell>
          <cell r="B282" t="str">
            <v>이병</v>
          </cell>
          <cell r="C282" t="str">
            <v>00-71036957</v>
          </cell>
          <cell r="D282" t="str">
            <v>이경수</v>
          </cell>
          <cell r="E282">
            <v>32</v>
          </cell>
          <cell r="F282" t="str">
            <v>일외</v>
          </cell>
          <cell r="G282" t="str">
            <v>23사단</v>
          </cell>
          <cell r="H282">
            <v>36913</v>
          </cell>
          <cell r="I282">
            <v>36959</v>
          </cell>
          <cell r="J282">
            <v>36844</v>
          </cell>
          <cell r="K282">
            <v>37135</v>
          </cell>
          <cell r="L282">
            <v>221</v>
          </cell>
          <cell r="M282" t="str">
            <v>대위 구대진</v>
          </cell>
        </row>
        <row r="283">
          <cell r="A283" t="str">
            <v>육군</v>
          </cell>
          <cell r="B283" t="str">
            <v>이병</v>
          </cell>
          <cell r="C283" t="str">
            <v>01-71003238</v>
          </cell>
          <cell r="D283" t="str">
            <v>홍진석</v>
          </cell>
          <cell r="E283">
            <v>51</v>
          </cell>
          <cell r="F283" t="str">
            <v>내과</v>
          </cell>
          <cell r="G283" t="str">
            <v>21사신교대</v>
          </cell>
          <cell r="H283">
            <v>36913</v>
          </cell>
          <cell r="I283">
            <v>36959</v>
          </cell>
          <cell r="J283">
            <v>36907</v>
          </cell>
          <cell r="K283">
            <v>37135</v>
          </cell>
          <cell r="L283">
            <v>110</v>
          </cell>
          <cell r="M283" t="str">
            <v>대위 정치영</v>
          </cell>
        </row>
        <row r="284">
          <cell r="A284" t="str">
            <v>육군</v>
          </cell>
          <cell r="B284" t="str">
            <v>이병</v>
          </cell>
          <cell r="C284" t="str">
            <v>00-71033482</v>
          </cell>
          <cell r="D284" t="str">
            <v>최경석</v>
          </cell>
          <cell r="E284">
            <v>32</v>
          </cell>
          <cell r="F284" t="str">
            <v>일외</v>
          </cell>
          <cell r="G284" t="str">
            <v>8군단</v>
          </cell>
          <cell r="H284">
            <v>36917</v>
          </cell>
          <cell r="I284">
            <v>36959</v>
          </cell>
          <cell r="J284">
            <v>36809</v>
          </cell>
          <cell r="K284">
            <v>37104</v>
          </cell>
          <cell r="L284">
            <v>221</v>
          </cell>
          <cell r="M284" t="str">
            <v>대위 민신남</v>
          </cell>
        </row>
        <row r="285">
          <cell r="A285" t="str">
            <v>육군</v>
          </cell>
          <cell r="B285" t="str">
            <v>일병</v>
          </cell>
          <cell r="C285" t="str">
            <v>00-76055709</v>
          </cell>
          <cell r="D285" t="str">
            <v>정안수</v>
          </cell>
          <cell r="E285">
            <v>43</v>
          </cell>
          <cell r="F285" t="str">
            <v>정외</v>
          </cell>
          <cell r="G285" t="str">
            <v>12사52연대</v>
          </cell>
          <cell r="H285">
            <v>36920</v>
          </cell>
          <cell r="I285">
            <v>36959</v>
          </cell>
          <cell r="J285">
            <v>36734</v>
          </cell>
          <cell r="K285">
            <v>33298</v>
          </cell>
          <cell r="L285">
            <v>222</v>
          </cell>
          <cell r="M285" t="str">
            <v>대위 정철윤</v>
          </cell>
          <cell r="N285" t="str">
            <v>휴가</v>
          </cell>
        </row>
        <row r="286">
          <cell r="A286" t="str">
            <v>육군</v>
          </cell>
          <cell r="B286" t="str">
            <v>이병</v>
          </cell>
          <cell r="C286" t="str">
            <v>00-76048618</v>
          </cell>
          <cell r="D286" t="str">
            <v>김율희</v>
          </cell>
          <cell r="E286">
            <v>35</v>
          </cell>
          <cell r="F286" t="str">
            <v>정외</v>
          </cell>
          <cell r="G286" t="str">
            <v>1군지사</v>
          </cell>
          <cell r="H286">
            <v>36920</v>
          </cell>
          <cell r="I286">
            <v>36959</v>
          </cell>
          <cell r="J286">
            <v>36706</v>
          </cell>
          <cell r="K286">
            <v>37157</v>
          </cell>
          <cell r="L286">
            <v>221</v>
          </cell>
          <cell r="M286" t="str">
            <v>대위 선창완</v>
          </cell>
        </row>
        <row r="287">
          <cell r="A287" t="str">
            <v>육군</v>
          </cell>
          <cell r="B287" t="str">
            <v>상병</v>
          </cell>
          <cell r="C287" t="str">
            <v>99-76079220</v>
          </cell>
          <cell r="D287" t="str">
            <v>송인수</v>
          </cell>
          <cell r="E287">
            <v>41</v>
          </cell>
          <cell r="F287" t="str">
            <v>신외</v>
          </cell>
          <cell r="G287" t="str">
            <v>13통신107대대</v>
          </cell>
          <cell r="H287">
            <v>36921</v>
          </cell>
          <cell r="I287">
            <v>36959</v>
          </cell>
          <cell r="J287">
            <v>36440</v>
          </cell>
          <cell r="K287">
            <v>36800</v>
          </cell>
          <cell r="L287">
            <v>222</v>
          </cell>
          <cell r="M287" t="str">
            <v>대위 김기준</v>
          </cell>
        </row>
        <row r="288">
          <cell r="A288" t="str">
            <v>육군</v>
          </cell>
          <cell r="B288" t="str">
            <v>상병</v>
          </cell>
          <cell r="C288" t="str">
            <v>99-71047781</v>
          </cell>
          <cell r="D288" t="str">
            <v>문창모</v>
          </cell>
          <cell r="E288">
            <v>43</v>
          </cell>
          <cell r="F288" t="str">
            <v>정외</v>
          </cell>
          <cell r="G288" t="str">
            <v>2사단</v>
          </cell>
          <cell r="H288">
            <v>36921</v>
          </cell>
          <cell r="I288">
            <v>36959</v>
          </cell>
          <cell r="J288">
            <v>36506</v>
          </cell>
          <cell r="K288">
            <v>36861</v>
          </cell>
          <cell r="L288">
            <v>222</v>
          </cell>
          <cell r="M288" t="str">
            <v>대위 정철윤</v>
          </cell>
        </row>
        <row r="289">
          <cell r="A289" t="str">
            <v>육군</v>
          </cell>
          <cell r="B289" t="str">
            <v>상병</v>
          </cell>
          <cell r="C289" t="str">
            <v>00-73000334</v>
          </cell>
          <cell r="D289" t="str">
            <v>이상필</v>
          </cell>
          <cell r="E289">
            <v>41</v>
          </cell>
          <cell r="F289" t="str">
            <v>신외</v>
          </cell>
          <cell r="G289" t="str">
            <v>6공병103대대</v>
          </cell>
          <cell r="H289">
            <v>36923</v>
          </cell>
          <cell r="I289">
            <v>36959</v>
          </cell>
          <cell r="J289">
            <v>36529</v>
          </cell>
          <cell r="K289">
            <v>36892</v>
          </cell>
          <cell r="L289">
            <v>222</v>
          </cell>
          <cell r="M289" t="str">
            <v>대위 김기준</v>
          </cell>
        </row>
        <row r="290">
          <cell r="A290" t="str">
            <v>육군</v>
          </cell>
          <cell r="B290" t="str">
            <v>대위</v>
          </cell>
          <cell r="C290" t="str">
            <v>94-19820</v>
          </cell>
          <cell r="D290" t="str">
            <v>손신호</v>
          </cell>
          <cell r="E290">
            <v>41</v>
          </cell>
          <cell r="F290" t="str">
            <v>신외</v>
          </cell>
          <cell r="G290" t="str">
            <v>12사본부대</v>
          </cell>
          <cell r="H290">
            <v>36927</v>
          </cell>
          <cell r="I290">
            <v>36959</v>
          </cell>
          <cell r="J290">
            <v>34516</v>
          </cell>
          <cell r="K290">
            <v>35947</v>
          </cell>
          <cell r="L290">
            <v>222</v>
          </cell>
          <cell r="M290" t="str">
            <v>대위 김기준</v>
          </cell>
        </row>
        <row r="291">
          <cell r="A291" t="str">
            <v>육군</v>
          </cell>
          <cell r="B291" t="str">
            <v>일병</v>
          </cell>
          <cell r="C291" t="str">
            <v>00-73056091</v>
          </cell>
          <cell r="D291" t="str">
            <v>신승범</v>
          </cell>
          <cell r="E291">
            <v>52</v>
          </cell>
          <cell r="F291" t="str">
            <v>성외</v>
          </cell>
          <cell r="G291" t="str">
            <v>수방사</v>
          </cell>
          <cell r="H291">
            <v>36929</v>
          </cell>
          <cell r="I291">
            <v>36959</v>
          </cell>
          <cell r="J291">
            <v>36830</v>
          </cell>
          <cell r="K291">
            <v>36982</v>
          </cell>
          <cell r="L291">
            <v>222</v>
          </cell>
          <cell r="M291" t="str">
            <v>대위 허승호</v>
          </cell>
        </row>
        <row r="292">
          <cell r="A292" t="str">
            <v>육군</v>
          </cell>
          <cell r="B292" t="str">
            <v>상병</v>
          </cell>
          <cell r="C292" t="str">
            <v>99-73063887</v>
          </cell>
          <cell r="D292" t="str">
            <v>구제웅</v>
          </cell>
          <cell r="E292">
            <v>31</v>
          </cell>
          <cell r="F292" t="str">
            <v>정외</v>
          </cell>
          <cell r="G292" t="str">
            <v>28사통신대</v>
          </cell>
          <cell r="H292">
            <v>36930</v>
          </cell>
          <cell r="I292">
            <v>36959</v>
          </cell>
          <cell r="J292">
            <v>36471</v>
          </cell>
          <cell r="K292">
            <v>36831</v>
          </cell>
          <cell r="L292">
            <v>222</v>
          </cell>
          <cell r="M292" t="str">
            <v>대위 김태훈</v>
          </cell>
        </row>
        <row r="293">
          <cell r="A293" t="str">
            <v>육군</v>
          </cell>
          <cell r="B293" t="str">
            <v>이병</v>
          </cell>
          <cell r="C293" t="str">
            <v>00-73061782</v>
          </cell>
          <cell r="D293" t="str">
            <v>윤치호</v>
          </cell>
          <cell r="E293">
            <v>33</v>
          </cell>
          <cell r="F293" t="str">
            <v>정외</v>
          </cell>
          <cell r="G293" t="str">
            <v>101여단</v>
          </cell>
          <cell r="H293">
            <v>36930</v>
          </cell>
          <cell r="I293">
            <v>36959</v>
          </cell>
          <cell r="J293">
            <v>36865</v>
          </cell>
          <cell r="K293">
            <v>36951</v>
          </cell>
          <cell r="L293">
            <v>221</v>
          </cell>
          <cell r="M293" t="str">
            <v>대위 정대철</v>
          </cell>
        </row>
        <row r="294">
          <cell r="A294" t="str">
            <v>육군</v>
          </cell>
          <cell r="B294" t="str">
            <v>상병</v>
          </cell>
          <cell r="C294" t="str">
            <v>99-73047348</v>
          </cell>
          <cell r="D294" t="str">
            <v>이병천</v>
          </cell>
          <cell r="E294">
            <v>35</v>
          </cell>
          <cell r="F294" t="str">
            <v>정외</v>
          </cell>
          <cell r="G294" t="str">
            <v>3사단</v>
          </cell>
          <cell r="H294">
            <v>36930</v>
          </cell>
          <cell r="I294">
            <v>36959</v>
          </cell>
          <cell r="J294">
            <v>36389</v>
          </cell>
          <cell r="K294">
            <v>37043</v>
          </cell>
          <cell r="L294">
            <v>110</v>
          </cell>
          <cell r="M294" t="str">
            <v>대위 선창완</v>
          </cell>
        </row>
        <row r="295">
          <cell r="A295" t="str">
            <v>육군</v>
          </cell>
          <cell r="B295" t="str">
            <v>일병</v>
          </cell>
          <cell r="C295" t="str">
            <v>00-76054724</v>
          </cell>
          <cell r="D295" t="str">
            <v>최재준</v>
          </cell>
          <cell r="E295">
            <v>52</v>
          </cell>
          <cell r="F295" t="str">
            <v>성외</v>
          </cell>
          <cell r="G295" t="str">
            <v>26사</v>
          </cell>
          <cell r="H295">
            <v>36933</v>
          </cell>
          <cell r="I295">
            <v>36959</v>
          </cell>
          <cell r="J295">
            <v>36731</v>
          </cell>
          <cell r="K295">
            <v>36892</v>
          </cell>
          <cell r="L295">
            <v>222</v>
          </cell>
          <cell r="M295" t="str">
            <v>대위 허승호</v>
          </cell>
        </row>
        <row r="296">
          <cell r="A296" t="str">
            <v>육군</v>
          </cell>
          <cell r="B296" t="str">
            <v>상병</v>
          </cell>
          <cell r="C296" t="str">
            <v>00-73000970</v>
          </cell>
          <cell r="D296" t="str">
            <v>최두원</v>
          </cell>
          <cell r="E296">
            <v>41</v>
          </cell>
          <cell r="F296" t="str">
            <v>신외</v>
          </cell>
          <cell r="G296" t="str">
            <v>20사107기보</v>
          </cell>
          <cell r="H296">
            <v>36934</v>
          </cell>
          <cell r="I296">
            <v>36959</v>
          </cell>
          <cell r="J296">
            <v>36529</v>
          </cell>
          <cell r="K296">
            <v>36892</v>
          </cell>
          <cell r="L296">
            <v>222</v>
          </cell>
          <cell r="M296" t="str">
            <v>대위 김기준</v>
          </cell>
        </row>
        <row r="297">
          <cell r="A297" t="str">
            <v>육군</v>
          </cell>
          <cell r="B297" t="str">
            <v>병장</v>
          </cell>
          <cell r="C297" t="str">
            <v>99-73048670</v>
          </cell>
          <cell r="D297" t="str">
            <v>김기중</v>
          </cell>
          <cell r="E297">
            <v>41</v>
          </cell>
          <cell r="F297" t="str">
            <v>신외</v>
          </cell>
          <cell r="G297" t="str">
            <v>20사26전차대</v>
          </cell>
          <cell r="H297">
            <v>36934</v>
          </cell>
          <cell r="I297">
            <v>36959</v>
          </cell>
          <cell r="J297">
            <v>36389</v>
          </cell>
          <cell r="K297">
            <v>36982</v>
          </cell>
          <cell r="L297">
            <v>222</v>
          </cell>
          <cell r="M297" t="str">
            <v>대위 김기준</v>
          </cell>
          <cell r="N297" t="str">
            <v>휴가</v>
          </cell>
        </row>
        <row r="298">
          <cell r="A298" t="str">
            <v>육군</v>
          </cell>
          <cell r="B298" t="str">
            <v>상병</v>
          </cell>
          <cell r="C298" t="str">
            <v>99-73064095</v>
          </cell>
          <cell r="D298" t="str">
            <v>이성국</v>
          </cell>
          <cell r="E298">
            <v>31</v>
          </cell>
          <cell r="F298" t="str">
            <v>정외</v>
          </cell>
          <cell r="G298" t="str">
            <v>28사82연대</v>
          </cell>
          <cell r="H298">
            <v>36934</v>
          </cell>
          <cell r="I298">
            <v>36959</v>
          </cell>
          <cell r="J298">
            <v>36473</v>
          </cell>
          <cell r="K298">
            <v>36831</v>
          </cell>
          <cell r="L298">
            <v>222</v>
          </cell>
          <cell r="M298" t="str">
            <v>대위 김태훈</v>
          </cell>
        </row>
        <row r="299">
          <cell r="A299" t="str">
            <v>육군</v>
          </cell>
          <cell r="B299" t="str">
            <v>일병</v>
          </cell>
          <cell r="C299" t="str">
            <v>00-73020997</v>
          </cell>
          <cell r="D299" t="str">
            <v>박기훈</v>
          </cell>
          <cell r="E299">
            <v>42</v>
          </cell>
          <cell r="F299" t="str">
            <v>신외</v>
          </cell>
          <cell r="G299" t="str">
            <v>6포병878포대</v>
          </cell>
          <cell r="H299">
            <v>36934</v>
          </cell>
          <cell r="I299">
            <v>36959</v>
          </cell>
          <cell r="J299">
            <v>36627</v>
          </cell>
          <cell r="K299">
            <v>36800</v>
          </cell>
          <cell r="L299">
            <v>221</v>
          </cell>
          <cell r="M299" t="str">
            <v>대위 김정훈</v>
          </cell>
          <cell r="N299" t="str">
            <v>휴가</v>
          </cell>
        </row>
        <row r="300">
          <cell r="A300" t="str">
            <v>육군</v>
          </cell>
          <cell r="B300" t="str">
            <v>병장</v>
          </cell>
          <cell r="C300" t="str">
            <v>99-71030618</v>
          </cell>
          <cell r="D300" t="str">
            <v>안계승</v>
          </cell>
          <cell r="E300">
            <v>42</v>
          </cell>
          <cell r="F300" t="str">
            <v>신외</v>
          </cell>
          <cell r="G300" t="str">
            <v>3군단</v>
          </cell>
          <cell r="H300">
            <v>36935</v>
          </cell>
          <cell r="I300">
            <v>36959</v>
          </cell>
          <cell r="J300">
            <v>36375</v>
          </cell>
          <cell r="K300">
            <v>36982</v>
          </cell>
          <cell r="L300">
            <v>222</v>
          </cell>
          <cell r="M300" t="str">
            <v>대위 김정훈</v>
          </cell>
        </row>
        <row r="301">
          <cell r="A301" t="str">
            <v>육군</v>
          </cell>
          <cell r="B301" t="str">
            <v>일병</v>
          </cell>
          <cell r="C301" t="str">
            <v>00-73027000</v>
          </cell>
          <cell r="D301" t="str">
            <v>배재성</v>
          </cell>
          <cell r="E301">
            <v>41</v>
          </cell>
          <cell r="F301" t="str">
            <v>신외</v>
          </cell>
          <cell r="G301" t="str">
            <v>55사단</v>
          </cell>
          <cell r="H301">
            <v>36935</v>
          </cell>
          <cell r="I301">
            <v>36959</v>
          </cell>
          <cell r="J301">
            <v>36662</v>
          </cell>
          <cell r="K301">
            <v>36831</v>
          </cell>
          <cell r="L301">
            <v>221</v>
          </cell>
          <cell r="M301" t="str">
            <v>대위 김기준</v>
          </cell>
        </row>
        <row r="302">
          <cell r="A302" t="str">
            <v>육군</v>
          </cell>
          <cell r="B302" t="str">
            <v>일병</v>
          </cell>
          <cell r="C302" t="str">
            <v>00-76065036</v>
          </cell>
          <cell r="D302" t="str">
            <v>유영신</v>
          </cell>
          <cell r="E302">
            <v>35</v>
          </cell>
          <cell r="F302" t="str">
            <v>정외</v>
          </cell>
          <cell r="G302" t="str">
            <v>9사30연대</v>
          </cell>
          <cell r="H302">
            <v>36938</v>
          </cell>
          <cell r="I302">
            <v>36959</v>
          </cell>
          <cell r="J302">
            <v>36770</v>
          </cell>
          <cell r="K302">
            <v>36923</v>
          </cell>
          <cell r="L302">
            <v>222</v>
          </cell>
          <cell r="M302" t="str">
            <v>대위 선창완</v>
          </cell>
        </row>
        <row r="303">
          <cell r="A303" t="str">
            <v>육군</v>
          </cell>
          <cell r="B303" t="str">
            <v>상병</v>
          </cell>
          <cell r="C303" t="str">
            <v>99-73058587</v>
          </cell>
          <cell r="D303" t="str">
            <v>노재현</v>
          </cell>
          <cell r="E303">
            <v>42</v>
          </cell>
          <cell r="F303" t="str">
            <v>신외</v>
          </cell>
          <cell r="G303" t="str">
            <v>6군단306경자대</v>
          </cell>
          <cell r="H303">
            <v>36941</v>
          </cell>
          <cell r="I303">
            <v>36959</v>
          </cell>
          <cell r="J303">
            <v>36445</v>
          </cell>
          <cell r="K303">
            <v>36800</v>
          </cell>
          <cell r="L303">
            <v>222</v>
          </cell>
          <cell r="M303" t="str">
            <v>대위 김정훈</v>
          </cell>
        </row>
        <row r="304">
          <cell r="A304" t="str">
            <v>육군</v>
          </cell>
          <cell r="B304" t="str">
            <v>일병</v>
          </cell>
          <cell r="C304" t="str">
            <v>00-71017149</v>
          </cell>
          <cell r="D304" t="str">
            <v>정상일</v>
          </cell>
          <cell r="E304">
            <v>45</v>
          </cell>
          <cell r="F304" t="str">
            <v>이비</v>
          </cell>
          <cell r="G304" t="str">
            <v>11사단</v>
          </cell>
          <cell r="H304">
            <v>36941</v>
          </cell>
          <cell r="I304">
            <v>36959</v>
          </cell>
          <cell r="J304">
            <v>36669</v>
          </cell>
          <cell r="K304">
            <v>37063</v>
          </cell>
          <cell r="L304">
            <v>210</v>
          </cell>
          <cell r="M304" t="str">
            <v>대위 김지수</v>
          </cell>
        </row>
        <row r="305">
          <cell r="A305" t="str">
            <v>육군</v>
          </cell>
          <cell r="B305" t="str">
            <v>병장</v>
          </cell>
          <cell r="C305" t="str">
            <v>99-76031900</v>
          </cell>
          <cell r="D305" t="str">
            <v>이용현</v>
          </cell>
          <cell r="E305">
            <v>42</v>
          </cell>
          <cell r="F305" t="str">
            <v>신외</v>
          </cell>
          <cell r="G305" t="str">
            <v>화방사</v>
          </cell>
          <cell r="H305">
            <v>36941</v>
          </cell>
          <cell r="I305">
            <v>36959</v>
          </cell>
          <cell r="J305">
            <v>36279</v>
          </cell>
          <cell r="K305">
            <v>36861</v>
          </cell>
          <cell r="L305">
            <v>222</v>
          </cell>
          <cell r="M305" t="str">
            <v>대위 김정훈</v>
          </cell>
        </row>
        <row r="306">
          <cell r="A306" t="str">
            <v>육군</v>
          </cell>
          <cell r="B306" t="str">
            <v>상병</v>
          </cell>
          <cell r="C306" t="str">
            <v>00-73011304</v>
          </cell>
          <cell r="D306" t="str">
            <v>김기완</v>
          </cell>
          <cell r="E306">
            <v>42</v>
          </cell>
          <cell r="F306" t="str">
            <v>신외</v>
          </cell>
          <cell r="G306" t="str">
            <v>6포병359포대</v>
          </cell>
          <cell r="H306">
            <v>36942</v>
          </cell>
          <cell r="I306">
            <v>36959</v>
          </cell>
          <cell r="J306">
            <v>36578</v>
          </cell>
          <cell r="K306">
            <v>36923</v>
          </cell>
          <cell r="L306">
            <v>222</v>
          </cell>
          <cell r="M306" t="str">
            <v>대위 김정훈</v>
          </cell>
        </row>
        <row r="307">
          <cell r="A307" t="str">
            <v>육군</v>
          </cell>
          <cell r="B307" t="str">
            <v>이병</v>
          </cell>
          <cell r="C307" t="str">
            <v>00-73053662</v>
          </cell>
          <cell r="D307" t="str">
            <v>김준규</v>
          </cell>
          <cell r="E307">
            <v>41</v>
          </cell>
          <cell r="F307" t="str">
            <v>신외</v>
          </cell>
          <cell r="G307" t="str">
            <v>25사632포대</v>
          </cell>
          <cell r="H307">
            <v>36942</v>
          </cell>
          <cell r="I307">
            <v>36959</v>
          </cell>
          <cell r="J307">
            <v>36816</v>
          </cell>
          <cell r="K307">
            <v>37043</v>
          </cell>
          <cell r="L307">
            <v>221</v>
          </cell>
          <cell r="M307" t="str">
            <v>대위 김기준</v>
          </cell>
        </row>
        <row r="308">
          <cell r="A308" t="str">
            <v>육군</v>
          </cell>
          <cell r="B308" t="str">
            <v>병장</v>
          </cell>
          <cell r="C308" t="str">
            <v>99-76053665</v>
          </cell>
          <cell r="D308" t="str">
            <v>신철호</v>
          </cell>
          <cell r="E308">
            <v>33</v>
          </cell>
          <cell r="F308" t="str">
            <v>정외</v>
          </cell>
          <cell r="G308" t="str">
            <v>1113야공단</v>
          </cell>
          <cell r="H308">
            <v>36942</v>
          </cell>
          <cell r="I308">
            <v>36959</v>
          </cell>
          <cell r="J308">
            <v>36350</v>
          </cell>
          <cell r="K308">
            <v>36991</v>
          </cell>
          <cell r="L308">
            <v>222</v>
          </cell>
          <cell r="M308" t="str">
            <v>대위 정대철</v>
          </cell>
        </row>
        <row r="309">
          <cell r="A309" t="str">
            <v>육군</v>
          </cell>
          <cell r="B309" t="str">
            <v>일병</v>
          </cell>
          <cell r="C309" t="str">
            <v>00-76045352</v>
          </cell>
          <cell r="D309" t="str">
            <v>이광재</v>
          </cell>
          <cell r="E309">
            <v>31</v>
          </cell>
          <cell r="F309" t="str">
            <v>정외</v>
          </cell>
          <cell r="G309" t="str">
            <v>수도포병여단</v>
          </cell>
          <cell r="H309">
            <v>36942</v>
          </cell>
          <cell r="I309">
            <v>36959</v>
          </cell>
          <cell r="J309">
            <v>36760</v>
          </cell>
          <cell r="K309">
            <v>36923</v>
          </cell>
          <cell r="L309">
            <v>222</v>
          </cell>
          <cell r="M309" t="str">
            <v>대위 김태훈</v>
          </cell>
        </row>
        <row r="310">
          <cell r="A310" t="str">
            <v>육군</v>
          </cell>
          <cell r="B310" t="str">
            <v>이병</v>
          </cell>
          <cell r="C310" t="str">
            <v>00-72021275</v>
          </cell>
          <cell r="D310" t="str">
            <v>이윤영</v>
          </cell>
          <cell r="E310">
            <v>21</v>
          </cell>
          <cell r="F310" t="str">
            <v>정신</v>
          </cell>
          <cell r="G310" t="str">
            <v>37사112연대</v>
          </cell>
          <cell r="H310">
            <v>36943</v>
          </cell>
          <cell r="I310">
            <v>36959</v>
          </cell>
          <cell r="J310">
            <v>36790</v>
          </cell>
          <cell r="K310">
            <v>37012</v>
          </cell>
          <cell r="L310">
            <v>221</v>
          </cell>
          <cell r="M310" t="str">
            <v>대위 하태현</v>
          </cell>
        </row>
        <row r="311">
          <cell r="A311" t="str">
            <v>육군</v>
          </cell>
          <cell r="B311" t="str">
            <v>원사</v>
          </cell>
          <cell r="C311">
            <v>80169259</v>
          </cell>
          <cell r="D311" t="str">
            <v>목보상</v>
          </cell>
          <cell r="E311">
            <v>43</v>
          </cell>
          <cell r="F311" t="str">
            <v>정외</v>
          </cell>
          <cell r="G311" t="str">
            <v>51사</v>
          </cell>
          <cell r="H311">
            <v>36943</v>
          </cell>
          <cell r="I311">
            <v>36959</v>
          </cell>
          <cell r="J311">
            <v>27679</v>
          </cell>
          <cell r="K311">
            <v>32873</v>
          </cell>
          <cell r="L311">
            <v>110</v>
          </cell>
          <cell r="M311" t="str">
            <v>대위 정철윤</v>
          </cell>
        </row>
        <row r="312">
          <cell r="A312" t="str">
            <v>육군</v>
          </cell>
          <cell r="B312" t="str">
            <v>상병</v>
          </cell>
          <cell r="C312" t="str">
            <v>00-73020404</v>
          </cell>
          <cell r="D312" t="str">
            <v>김시훈</v>
          </cell>
          <cell r="E312">
            <v>31</v>
          </cell>
          <cell r="F312" t="str">
            <v>정외</v>
          </cell>
          <cell r="G312" t="str">
            <v>5사988포대</v>
          </cell>
          <cell r="H312">
            <v>36944</v>
          </cell>
          <cell r="I312">
            <v>36959</v>
          </cell>
          <cell r="J312">
            <v>36627</v>
          </cell>
          <cell r="K312">
            <v>36982</v>
          </cell>
          <cell r="L312">
            <v>222</v>
          </cell>
          <cell r="M312" t="str">
            <v>대위 정대철</v>
          </cell>
        </row>
        <row r="313">
          <cell r="A313" t="str">
            <v>육군</v>
          </cell>
          <cell r="B313" t="str">
            <v>일병</v>
          </cell>
          <cell r="C313" t="str">
            <v>00-76033544</v>
          </cell>
          <cell r="D313" t="str">
            <v>김성훈</v>
          </cell>
          <cell r="E313">
            <v>42</v>
          </cell>
          <cell r="F313" t="str">
            <v>신외</v>
          </cell>
          <cell r="G313" t="str">
            <v>26사통신</v>
          </cell>
          <cell r="H313">
            <v>36944</v>
          </cell>
          <cell r="I313">
            <v>36959</v>
          </cell>
          <cell r="J313">
            <v>36650</v>
          </cell>
          <cell r="K313">
            <v>36831</v>
          </cell>
          <cell r="L313">
            <v>221</v>
          </cell>
          <cell r="M313" t="str">
            <v>대위 김정훈</v>
          </cell>
        </row>
        <row r="314">
          <cell r="A314" t="str">
            <v>육군</v>
          </cell>
          <cell r="B314" t="str">
            <v>상병</v>
          </cell>
          <cell r="C314" t="str">
            <v>99-76069988</v>
          </cell>
          <cell r="D314" t="str">
            <v>김지환</v>
          </cell>
          <cell r="E314">
            <v>33</v>
          </cell>
          <cell r="F314" t="str">
            <v>정외</v>
          </cell>
          <cell r="G314" t="str">
            <v>13통신</v>
          </cell>
          <cell r="H314">
            <v>36944</v>
          </cell>
          <cell r="I314">
            <v>36959</v>
          </cell>
          <cell r="J314">
            <v>36409</v>
          </cell>
          <cell r="K314">
            <v>36770</v>
          </cell>
          <cell r="L314">
            <v>221</v>
          </cell>
          <cell r="M314" t="str">
            <v>대위 정대철</v>
          </cell>
        </row>
        <row r="315">
          <cell r="A315" t="str">
            <v>육군</v>
          </cell>
          <cell r="B315" t="str">
            <v>일병</v>
          </cell>
          <cell r="C315" t="str">
            <v>00-73052012</v>
          </cell>
          <cell r="D315" t="str">
            <v>이병훈</v>
          </cell>
          <cell r="E315">
            <v>41</v>
          </cell>
          <cell r="F315" t="str">
            <v>신외</v>
          </cell>
          <cell r="G315" t="str">
            <v>17사단</v>
          </cell>
          <cell r="H315">
            <v>36945</v>
          </cell>
          <cell r="I315">
            <v>36959</v>
          </cell>
          <cell r="J315">
            <v>36809</v>
          </cell>
          <cell r="K315">
            <v>36982</v>
          </cell>
          <cell r="L315">
            <v>222</v>
          </cell>
          <cell r="M315" t="str">
            <v>대위 김기준</v>
          </cell>
        </row>
        <row r="316">
          <cell r="A316" t="str">
            <v>육군</v>
          </cell>
          <cell r="B316" t="str">
            <v>일병</v>
          </cell>
          <cell r="C316" t="str">
            <v>00-76040171</v>
          </cell>
          <cell r="D316" t="str">
            <v>서헌진</v>
          </cell>
          <cell r="E316">
            <v>21</v>
          </cell>
          <cell r="F316" t="str">
            <v>정신</v>
          </cell>
          <cell r="G316" t="str">
            <v>5사27연대</v>
          </cell>
          <cell r="H316">
            <v>36948</v>
          </cell>
          <cell r="I316">
            <v>36959</v>
          </cell>
          <cell r="J316">
            <v>36678</v>
          </cell>
          <cell r="K316">
            <v>36831</v>
          </cell>
          <cell r="L316">
            <v>121</v>
          </cell>
          <cell r="M316" t="str">
            <v>대위 최준호</v>
          </cell>
          <cell r="N316" t="str">
            <v>휴가</v>
          </cell>
        </row>
        <row r="317">
          <cell r="A317" t="str">
            <v>육군</v>
          </cell>
          <cell r="B317" t="str">
            <v>중사</v>
          </cell>
          <cell r="C317" t="str">
            <v>94-500466</v>
          </cell>
          <cell r="D317" t="str">
            <v>권우만</v>
          </cell>
          <cell r="E317">
            <v>35</v>
          </cell>
          <cell r="F317" t="str">
            <v>정외</v>
          </cell>
          <cell r="G317" t="str">
            <v>1공수여단</v>
          </cell>
          <cell r="H317">
            <v>36948</v>
          </cell>
          <cell r="I317">
            <v>36959</v>
          </cell>
          <cell r="J317">
            <v>34370</v>
          </cell>
          <cell r="K317">
            <v>35400</v>
          </cell>
          <cell r="L317">
            <v>222</v>
          </cell>
          <cell r="M317" t="str">
            <v>대위 선창완</v>
          </cell>
        </row>
        <row r="318">
          <cell r="A318" t="str">
            <v>육군</v>
          </cell>
          <cell r="B318" t="str">
            <v>일병</v>
          </cell>
          <cell r="C318" t="str">
            <v>00-76054665</v>
          </cell>
          <cell r="D318" t="str">
            <v>이정현</v>
          </cell>
          <cell r="E318">
            <v>33</v>
          </cell>
          <cell r="F318" t="str">
            <v>정외</v>
          </cell>
          <cell r="G318" t="str">
            <v>26사전차대</v>
          </cell>
          <cell r="H318">
            <v>36949</v>
          </cell>
          <cell r="I318">
            <v>36959</v>
          </cell>
          <cell r="J318">
            <v>36731</v>
          </cell>
          <cell r="K318">
            <v>36892</v>
          </cell>
          <cell r="L318">
            <v>222</v>
          </cell>
          <cell r="M318" t="str">
            <v>대위 정대철</v>
          </cell>
        </row>
        <row r="319">
          <cell r="A319" t="str">
            <v>육군</v>
          </cell>
          <cell r="B319" t="str">
            <v>상병</v>
          </cell>
          <cell r="C319" t="str">
            <v>00-73020605</v>
          </cell>
          <cell r="D319" t="str">
            <v>김재일</v>
          </cell>
          <cell r="E319">
            <v>32</v>
          </cell>
          <cell r="F319" t="str">
            <v>일외</v>
          </cell>
          <cell r="G319" t="str">
            <v>103여단</v>
          </cell>
          <cell r="H319">
            <v>36949</v>
          </cell>
          <cell r="I319">
            <v>36959</v>
          </cell>
          <cell r="J319">
            <v>36627</v>
          </cell>
          <cell r="K319">
            <v>36982</v>
          </cell>
          <cell r="L319">
            <v>222</v>
          </cell>
          <cell r="M319" t="str">
            <v>대위 구대진</v>
          </cell>
          <cell r="N319" t="str">
            <v>휴가</v>
          </cell>
        </row>
        <row r="320">
          <cell r="A320" t="str">
            <v>육군</v>
          </cell>
          <cell r="B320" t="str">
            <v>준위</v>
          </cell>
          <cell r="C320">
            <v>309331</v>
          </cell>
          <cell r="D320" t="str">
            <v>이장동</v>
          </cell>
          <cell r="E320">
            <v>42</v>
          </cell>
          <cell r="F320" t="str">
            <v>신외</v>
          </cell>
          <cell r="G320" t="str">
            <v>3공수</v>
          </cell>
          <cell r="H320">
            <v>36952</v>
          </cell>
          <cell r="I320">
            <v>36959</v>
          </cell>
          <cell r="J320">
            <v>27624</v>
          </cell>
          <cell r="K320">
            <v>31682</v>
          </cell>
          <cell r="L320">
            <v>222</v>
          </cell>
          <cell r="M320" t="str">
            <v>대위 김정훈</v>
          </cell>
        </row>
        <row r="321">
          <cell r="A321" t="str">
            <v>해병</v>
          </cell>
          <cell r="B321" t="str">
            <v>대위</v>
          </cell>
          <cell r="C321" t="str">
            <v>94-20217</v>
          </cell>
          <cell r="D321" t="str">
            <v>서정인</v>
          </cell>
          <cell r="E321">
            <v>31</v>
          </cell>
          <cell r="F321" t="str">
            <v>정외</v>
          </cell>
          <cell r="G321" t="str">
            <v>인방사</v>
          </cell>
          <cell r="H321">
            <v>36955</v>
          </cell>
          <cell r="I321">
            <v>36959</v>
          </cell>
          <cell r="J321">
            <v>34400</v>
          </cell>
          <cell r="K321">
            <v>35612</v>
          </cell>
          <cell r="L321">
            <v>222</v>
          </cell>
          <cell r="M321" t="str">
            <v>대위 김태훈</v>
          </cell>
          <cell r="N321" t="str">
            <v>휴가</v>
          </cell>
        </row>
        <row r="322">
          <cell r="A322" t="str">
            <v>육군</v>
          </cell>
          <cell r="B322" t="str">
            <v>일병</v>
          </cell>
          <cell r="C322" t="str">
            <v>00-76057502</v>
          </cell>
          <cell r="D322" t="str">
            <v>선영욱</v>
          </cell>
          <cell r="E322">
            <v>45</v>
          </cell>
          <cell r="F322" t="str">
            <v>안과</v>
          </cell>
          <cell r="G322" t="str">
            <v>계근지단</v>
          </cell>
          <cell r="H322">
            <v>36955</v>
          </cell>
          <cell r="I322">
            <v>36959</v>
          </cell>
          <cell r="J322">
            <v>36741</v>
          </cell>
          <cell r="K322">
            <v>37135</v>
          </cell>
          <cell r="L322">
            <v>110</v>
          </cell>
          <cell r="M322" t="str">
            <v>대위 신동수</v>
          </cell>
        </row>
        <row r="323">
          <cell r="A323" t="str">
            <v>육군</v>
          </cell>
          <cell r="B323" t="str">
            <v>일병</v>
          </cell>
          <cell r="C323" t="str">
            <v>00-76051252</v>
          </cell>
          <cell r="D323" t="str">
            <v>김시연</v>
          </cell>
          <cell r="E323">
            <v>42</v>
          </cell>
          <cell r="F323" t="str">
            <v>신외</v>
          </cell>
          <cell r="G323" t="str">
            <v>8탄약창</v>
          </cell>
          <cell r="H323">
            <v>36959</v>
          </cell>
          <cell r="I323">
            <v>36959</v>
          </cell>
          <cell r="J323">
            <v>36713</v>
          </cell>
          <cell r="K323">
            <v>36892</v>
          </cell>
          <cell r="L323">
            <v>222</v>
          </cell>
          <cell r="M323" t="str">
            <v>대위 김정훈</v>
          </cell>
        </row>
        <row r="324">
          <cell r="A324" t="str">
            <v>육군</v>
          </cell>
          <cell r="B324" t="str">
            <v>상병</v>
          </cell>
          <cell r="C324" t="str">
            <v>99-76103994</v>
          </cell>
          <cell r="D324" t="str">
            <v>이병곤</v>
          </cell>
          <cell r="E324">
            <v>42</v>
          </cell>
          <cell r="F324" t="str">
            <v>신외</v>
          </cell>
          <cell r="G324" t="str">
            <v>11탄약창</v>
          </cell>
          <cell r="H324">
            <v>36959</v>
          </cell>
          <cell r="I324">
            <v>36959</v>
          </cell>
          <cell r="J324">
            <v>36524</v>
          </cell>
          <cell r="K324">
            <v>36861</v>
          </cell>
          <cell r="L324">
            <v>222</v>
          </cell>
          <cell r="M324" t="str">
            <v>대위 김정훈</v>
          </cell>
        </row>
        <row r="325">
          <cell r="A325" t="str">
            <v>육군</v>
          </cell>
          <cell r="B325" t="str">
            <v>일병</v>
          </cell>
          <cell r="C325" t="str">
            <v>00-76043301</v>
          </cell>
          <cell r="D325" t="str">
            <v>한백용</v>
          </cell>
          <cell r="E325">
            <v>41</v>
          </cell>
          <cell r="F325" t="str">
            <v>신외</v>
          </cell>
          <cell r="G325" t="str">
            <v>11탄약창</v>
          </cell>
          <cell r="H325">
            <v>36959</v>
          </cell>
          <cell r="I325">
            <v>36959</v>
          </cell>
          <cell r="J325">
            <v>36685</v>
          </cell>
          <cell r="K325">
            <v>36861</v>
          </cell>
          <cell r="L325">
            <v>221</v>
          </cell>
          <cell r="M325" t="str">
            <v>대위 김기준</v>
          </cell>
        </row>
        <row r="326">
          <cell r="A326" t="str">
            <v>공군</v>
          </cell>
          <cell r="B326" t="str">
            <v>일병</v>
          </cell>
          <cell r="C326" t="str">
            <v>00-70004178</v>
          </cell>
          <cell r="D326" t="str">
            <v>김광욱</v>
          </cell>
          <cell r="E326">
            <v>35</v>
          </cell>
          <cell r="F326" t="str">
            <v>정외</v>
          </cell>
          <cell r="G326" t="str">
            <v>계근지단</v>
          </cell>
          <cell r="H326">
            <v>36959</v>
          </cell>
          <cell r="I326">
            <v>36959</v>
          </cell>
          <cell r="J326">
            <v>36633</v>
          </cell>
          <cell r="K326">
            <v>37073</v>
          </cell>
          <cell r="L326">
            <v>110</v>
          </cell>
          <cell r="M326" t="str">
            <v>대위 선창완</v>
          </cell>
        </row>
        <row r="327">
          <cell r="A327" t="str">
            <v>상근</v>
          </cell>
          <cell r="B327" t="str">
            <v>이병</v>
          </cell>
          <cell r="C327" t="str">
            <v>00-72026660</v>
          </cell>
          <cell r="D327" t="str">
            <v>한지영</v>
          </cell>
          <cell r="E327">
            <v>21</v>
          </cell>
          <cell r="F327" t="str">
            <v>정신</v>
          </cell>
          <cell r="G327" t="str">
            <v>37사110연대</v>
          </cell>
          <cell r="H327">
            <v>36959</v>
          </cell>
          <cell r="I327">
            <v>36959</v>
          </cell>
          <cell r="J327">
            <v>36839</v>
          </cell>
          <cell r="K327">
            <v>36596</v>
          </cell>
          <cell r="L327">
            <v>110</v>
          </cell>
          <cell r="M327" t="str">
            <v>대위 최준호</v>
          </cell>
        </row>
        <row r="328">
          <cell r="A328" t="str">
            <v>육군</v>
          </cell>
          <cell r="B328" t="str">
            <v>하사</v>
          </cell>
          <cell r="C328" t="str">
            <v>99-510908</v>
          </cell>
          <cell r="D328" t="str">
            <v>이선정</v>
          </cell>
          <cell r="E328">
            <v>43</v>
          </cell>
          <cell r="F328" t="str">
            <v>정외</v>
          </cell>
          <cell r="G328" t="str">
            <v>11탄약창</v>
          </cell>
          <cell r="H328">
            <v>36959</v>
          </cell>
          <cell r="I328">
            <v>36959</v>
          </cell>
          <cell r="J328">
            <v>36457</v>
          </cell>
          <cell r="K328">
            <v>37012</v>
          </cell>
          <cell r="L328">
            <v>122</v>
          </cell>
          <cell r="M328" t="str">
            <v>대위 정철윤</v>
          </cell>
        </row>
        <row r="329">
          <cell r="A329" t="str">
            <v>육군</v>
          </cell>
          <cell r="B329" t="str">
            <v>하사</v>
          </cell>
          <cell r="C329" t="str">
            <v>98-502376</v>
          </cell>
          <cell r="D329" t="str">
            <v>정기철</v>
          </cell>
          <cell r="E329">
            <v>41</v>
          </cell>
          <cell r="F329" t="str">
            <v>신외</v>
          </cell>
          <cell r="G329" t="str">
            <v>13공수72대대</v>
          </cell>
          <cell r="H329">
            <v>36959</v>
          </cell>
          <cell r="I329">
            <v>36959</v>
          </cell>
          <cell r="J329">
            <v>35963</v>
          </cell>
          <cell r="K329">
            <v>37174</v>
          </cell>
          <cell r="L329">
            <v>222</v>
          </cell>
          <cell r="M329" t="str">
            <v>대위 김기준</v>
          </cell>
        </row>
        <row r="330">
          <cell r="A330" t="str">
            <v>육군</v>
          </cell>
          <cell r="B330" t="str">
            <v>하사</v>
          </cell>
          <cell r="C330" t="str">
            <v>00-500506</v>
          </cell>
          <cell r="D330" t="str">
            <v>김민규</v>
          </cell>
          <cell r="E330">
            <v>53</v>
          </cell>
          <cell r="F330" t="str">
            <v>피부</v>
          </cell>
          <cell r="G330" t="str">
            <v>13공수73대대</v>
          </cell>
          <cell r="H330">
            <v>36959</v>
          </cell>
          <cell r="I330">
            <v>36959</v>
          </cell>
          <cell r="J330">
            <v>36533</v>
          </cell>
          <cell r="K330">
            <v>37135</v>
          </cell>
          <cell r="L330">
            <v>222</v>
          </cell>
          <cell r="M330" t="str">
            <v>대위 양종규</v>
          </cell>
        </row>
        <row r="331">
          <cell r="A331" t="str">
            <v>육군</v>
          </cell>
          <cell r="B331" t="str">
            <v>하사</v>
          </cell>
          <cell r="C331" t="str">
            <v>00-504973</v>
          </cell>
          <cell r="D331" t="str">
            <v>김종환</v>
          </cell>
          <cell r="E331">
            <v>33</v>
          </cell>
          <cell r="F331" t="str">
            <v>정외</v>
          </cell>
          <cell r="G331" t="str">
            <v>13공수73대대</v>
          </cell>
          <cell r="H331">
            <v>36959</v>
          </cell>
          <cell r="I331">
            <v>36959</v>
          </cell>
          <cell r="J331">
            <v>36708</v>
          </cell>
          <cell r="K331">
            <v>37165</v>
          </cell>
          <cell r="L331">
            <v>222</v>
          </cell>
          <cell r="M331" t="str">
            <v>대위 정대철</v>
          </cell>
        </row>
        <row r="332">
          <cell r="A332" t="str">
            <v>육군</v>
          </cell>
          <cell r="B332" t="str">
            <v>일병</v>
          </cell>
          <cell r="C332" t="str">
            <v>00-76026077</v>
          </cell>
          <cell r="D332" t="str">
            <v>황헌성</v>
          </cell>
          <cell r="E332">
            <v>41</v>
          </cell>
          <cell r="F332" t="str">
            <v>신외</v>
          </cell>
          <cell r="G332" t="str">
            <v>1공중강습여단</v>
          </cell>
          <cell r="H332">
            <v>36959</v>
          </cell>
          <cell r="I332">
            <v>36959</v>
          </cell>
          <cell r="J332">
            <v>36622</v>
          </cell>
          <cell r="K332">
            <v>36800</v>
          </cell>
          <cell r="L332">
            <v>221</v>
          </cell>
          <cell r="M332" t="str">
            <v>대위 김기준</v>
          </cell>
        </row>
        <row r="333">
          <cell r="A333" t="str">
            <v>육군</v>
          </cell>
          <cell r="B333" t="str">
            <v>일병</v>
          </cell>
          <cell r="C333" t="str">
            <v>00-72025060</v>
          </cell>
          <cell r="D333" t="str">
            <v>이용진</v>
          </cell>
          <cell r="E333">
            <v>21</v>
          </cell>
          <cell r="F333" t="str">
            <v>정신</v>
          </cell>
          <cell r="G333" t="str">
            <v>11탄약창</v>
          </cell>
          <cell r="H333">
            <v>36959</v>
          </cell>
          <cell r="I333">
            <v>36959</v>
          </cell>
          <cell r="J333">
            <v>36811</v>
          </cell>
          <cell r="K333">
            <v>36982</v>
          </cell>
          <cell r="L333">
            <v>222</v>
          </cell>
          <cell r="M333" t="str">
            <v>대위 하태현</v>
          </cell>
        </row>
        <row r="334">
          <cell r="A334" t="str">
            <v>육군</v>
          </cell>
          <cell r="B334" t="str">
            <v>소위</v>
          </cell>
          <cell r="C334" t="str">
            <v>01-11341</v>
          </cell>
          <cell r="D334" t="str">
            <v>강상욱</v>
          </cell>
          <cell r="E334">
            <v>21</v>
          </cell>
          <cell r="F334" t="str">
            <v>정신</v>
          </cell>
          <cell r="G334" t="str">
            <v>종군교</v>
          </cell>
          <cell r="H334">
            <v>36960</v>
          </cell>
          <cell r="I334">
            <v>36960</v>
          </cell>
          <cell r="J334">
            <v>36950</v>
          </cell>
          <cell r="K334">
            <v>37168</v>
          </cell>
          <cell r="L334">
            <v>110</v>
          </cell>
          <cell r="M334" t="str">
            <v>대위 하태현</v>
          </cell>
        </row>
        <row r="335">
          <cell r="A335" t="str">
            <v>육군</v>
          </cell>
          <cell r="B335" t="str">
            <v>일병</v>
          </cell>
          <cell r="C335" t="str">
            <v>00-76058810</v>
          </cell>
          <cell r="D335" t="str">
            <v>박정현</v>
          </cell>
          <cell r="E335">
            <v>41</v>
          </cell>
          <cell r="F335" t="str">
            <v>신외</v>
          </cell>
          <cell r="G335" t="str">
            <v>복지근무지원단</v>
          </cell>
          <cell r="H335">
            <v>36961</v>
          </cell>
          <cell r="I335">
            <v>36961</v>
          </cell>
          <cell r="J335">
            <v>36746</v>
          </cell>
          <cell r="K335">
            <v>36923</v>
          </cell>
          <cell r="L335">
            <v>221</v>
          </cell>
          <cell r="M335" t="str">
            <v>대위 김기준</v>
          </cell>
        </row>
        <row r="336">
          <cell r="A336" t="str">
            <v>육군</v>
          </cell>
          <cell r="B336" t="str">
            <v>이병</v>
          </cell>
          <cell r="C336" t="str">
            <v>00-76084570</v>
          </cell>
          <cell r="D336" t="str">
            <v>김명일</v>
          </cell>
          <cell r="E336">
            <v>51</v>
          </cell>
          <cell r="F336" t="str">
            <v>내과</v>
          </cell>
          <cell r="G336" t="str">
            <v>통신교</v>
          </cell>
          <cell r="H336">
            <v>36962</v>
          </cell>
          <cell r="I336">
            <v>36962</v>
          </cell>
          <cell r="J336">
            <v>36850</v>
          </cell>
          <cell r="K336">
            <v>37073</v>
          </cell>
          <cell r="L336">
            <v>221</v>
          </cell>
          <cell r="M336" t="str">
            <v>대위 이재균</v>
          </cell>
        </row>
        <row r="337">
          <cell r="A337" t="str">
            <v>육군</v>
          </cell>
          <cell r="B337" t="str">
            <v>이병</v>
          </cell>
          <cell r="C337" t="str">
            <v>00-76093703</v>
          </cell>
          <cell r="D337" t="str">
            <v>김영철</v>
          </cell>
          <cell r="E337">
            <v>42</v>
          </cell>
          <cell r="F337" t="str">
            <v>신외</v>
          </cell>
          <cell r="G337" t="str">
            <v>군의교</v>
          </cell>
          <cell r="H337">
            <v>36962</v>
          </cell>
          <cell r="I337">
            <v>36962</v>
          </cell>
          <cell r="J337">
            <v>36928</v>
          </cell>
          <cell r="K337">
            <v>36951</v>
          </cell>
          <cell r="L337">
            <v>221</v>
          </cell>
          <cell r="M337" t="str">
            <v>대위 김정훈</v>
          </cell>
        </row>
        <row r="338">
          <cell r="A338" t="str">
            <v>육군</v>
          </cell>
          <cell r="B338" t="str">
            <v>일병</v>
          </cell>
          <cell r="C338" t="str">
            <v>00-76051992</v>
          </cell>
          <cell r="D338" t="str">
            <v>김상만</v>
          </cell>
          <cell r="E338">
            <v>42</v>
          </cell>
          <cell r="F338" t="str">
            <v>신외</v>
          </cell>
          <cell r="G338" t="str">
            <v>육본방공중대</v>
          </cell>
          <cell r="H338">
            <v>36955</v>
          </cell>
          <cell r="I338">
            <v>36963</v>
          </cell>
          <cell r="J338">
            <v>36720</v>
          </cell>
          <cell r="K338">
            <v>36892</v>
          </cell>
          <cell r="L338">
            <v>222</v>
          </cell>
          <cell r="M338" t="str">
            <v>대위 김정훈</v>
          </cell>
        </row>
        <row r="339">
          <cell r="A339" t="str">
            <v>육군</v>
          </cell>
          <cell r="B339" t="str">
            <v>이병</v>
          </cell>
          <cell r="C339" t="str">
            <v>01-72003131</v>
          </cell>
          <cell r="D339" t="str">
            <v>최선화</v>
          </cell>
          <cell r="E339">
            <v>51</v>
          </cell>
          <cell r="F339" t="str">
            <v>신경</v>
          </cell>
          <cell r="G339" t="str">
            <v>육본경비연대</v>
          </cell>
          <cell r="H339">
            <v>36958</v>
          </cell>
          <cell r="I339">
            <v>36963</v>
          </cell>
          <cell r="J339">
            <v>36909</v>
          </cell>
          <cell r="K339">
            <v>37104</v>
          </cell>
          <cell r="L339">
            <v>221</v>
          </cell>
          <cell r="M339" t="str">
            <v>대위 권석범</v>
          </cell>
        </row>
        <row r="340">
          <cell r="A340" t="str">
            <v>육군</v>
          </cell>
          <cell r="B340" t="str">
            <v>상병</v>
          </cell>
          <cell r="C340" t="str">
            <v>99-72021487</v>
          </cell>
          <cell r="D340" t="str">
            <v>전진호</v>
          </cell>
          <cell r="E340">
            <v>21</v>
          </cell>
          <cell r="F340" t="str">
            <v>정신</v>
          </cell>
          <cell r="G340" t="str">
            <v>32사505여단</v>
          </cell>
          <cell r="H340">
            <v>36963</v>
          </cell>
          <cell r="I340">
            <v>36963</v>
          </cell>
          <cell r="J340">
            <v>36447</v>
          </cell>
          <cell r="K340">
            <v>36800</v>
          </cell>
          <cell r="L340">
            <v>221</v>
          </cell>
          <cell r="M340" t="str">
            <v>대위 하태현</v>
          </cell>
        </row>
        <row r="341">
          <cell r="A341" t="str">
            <v>육군</v>
          </cell>
          <cell r="B341" t="str">
            <v>상병</v>
          </cell>
          <cell r="C341" t="str">
            <v>99-72026820</v>
          </cell>
          <cell r="D341" t="str">
            <v>이기욱</v>
          </cell>
          <cell r="E341">
            <v>41</v>
          </cell>
          <cell r="F341" t="str">
            <v>신외</v>
          </cell>
          <cell r="G341" t="str">
            <v>32사98연대</v>
          </cell>
          <cell r="H341">
            <v>36963</v>
          </cell>
          <cell r="I341">
            <v>36963</v>
          </cell>
          <cell r="J341">
            <v>36503</v>
          </cell>
          <cell r="K341">
            <v>36861</v>
          </cell>
          <cell r="L341">
            <v>222</v>
          </cell>
          <cell r="M341" t="str">
            <v>대위 김기준</v>
          </cell>
        </row>
        <row r="342">
          <cell r="A342" t="str">
            <v>육군</v>
          </cell>
          <cell r="B342" t="str">
            <v>이병</v>
          </cell>
          <cell r="C342" t="str">
            <v>00-72025851</v>
          </cell>
          <cell r="D342" t="str">
            <v>양동훈</v>
          </cell>
          <cell r="E342">
            <v>41</v>
          </cell>
          <cell r="F342" t="str">
            <v>신외</v>
          </cell>
          <cell r="G342" t="str">
            <v>32사98연대</v>
          </cell>
          <cell r="H342">
            <v>36963</v>
          </cell>
          <cell r="I342">
            <v>36963</v>
          </cell>
          <cell r="J342">
            <v>36818</v>
          </cell>
          <cell r="K342">
            <v>37135</v>
          </cell>
          <cell r="L342">
            <v>221</v>
          </cell>
          <cell r="M342" t="str">
            <v>대위 김기준</v>
          </cell>
        </row>
        <row r="343">
          <cell r="A343" t="str">
            <v>육군</v>
          </cell>
          <cell r="B343" t="str">
            <v>일병</v>
          </cell>
          <cell r="C343" t="str">
            <v>00-76039015</v>
          </cell>
          <cell r="D343" t="str">
            <v>정동우</v>
          </cell>
          <cell r="E343">
            <v>21</v>
          </cell>
          <cell r="F343" t="str">
            <v>정신</v>
          </cell>
          <cell r="G343" t="str">
            <v>37사본부대</v>
          </cell>
          <cell r="H343">
            <v>36963</v>
          </cell>
          <cell r="I343">
            <v>36963</v>
          </cell>
          <cell r="J343">
            <v>36686</v>
          </cell>
          <cell r="K343">
            <v>36831</v>
          </cell>
          <cell r="L343">
            <v>222</v>
          </cell>
          <cell r="M343" t="str">
            <v>대위 하태현</v>
          </cell>
        </row>
        <row r="344">
          <cell r="A344" t="str">
            <v>육군</v>
          </cell>
          <cell r="B344" t="str">
            <v>일병</v>
          </cell>
          <cell r="C344" t="str">
            <v>00-72026237</v>
          </cell>
          <cell r="D344" t="str">
            <v>장현진</v>
          </cell>
          <cell r="E344">
            <v>33</v>
          </cell>
          <cell r="F344" t="str">
            <v>정외</v>
          </cell>
          <cell r="G344" t="str">
            <v>3탄약창</v>
          </cell>
          <cell r="H344">
            <v>36963</v>
          </cell>
          <cell r="I344">
            <v>36963</v>
          </cell>
          <cell r="J344">
            <v>36818</v>
          </cell>
          <cell r="K344">
            <v>36982</v>
          </cell>
          <cell r="L344">
            <v>222</v>
          </cell>
          <cell r="M344" t="str">
            <v>대위 정대철</v>
          </cell>
        </row>
        <row r="345">
          <cell r="A345" t="str">
            <v>육군</v>
          </cell>
          <cell r="B345" t="str">
            <v>상병</v>
          </cell>
          <cell r="C345" t="str">
            <v>00-72009319</v>
          </cell>
          <cell r="D345" t="str">
            <v>윤동태</v>
          </cell>
          <cell r="E345">
            <v>33</v>
          </cell>
          <cell r="F345" t="str">
            <v>정외</v>
          </cell>
          <cell r="G345" t="str">
            <v>1공중강습여단</v>
          </cell>
          <cell r="H345">
            <v>36963</v>
          </cell>
          <cell r="I345">
            <v>36963</v>
          </cell>
          <cell r="J345">
            <v>36636</v>
          </cell>
          <cell r="K345">
            <v>36982</v>
          </cell>
          <cell r="L345">
            <v>222</v>
          </cell>
          <cell r="M345" t="str">
            <v>대위 정대철</v>
          </cell>
        </row>
        <row r="346">
          <cell r="A346" t="str">
            <v>육군</v>
          </cell>
          <cell r="B346" t="str">
            <v>이병</v>
          </cell>
          <cell r="C346" t="str">
            <v>00-72025571</v>
          </cell>
          <cell r="D346" t="str">
            <v>손성일</v>
          </cell>
          <cell r="E346">
            <v>45</v>
          </cell>
          <cell r="F346" t="str">
            <v>안과</v>
          </cell>
          <cell r="G346" t="str">
            <v>37사</v>
          </cell>
          <cell r="H346">
            <v>36963</v>
          </cell>
          <cell r="I346">
            <v>36963</v>
          </cell>
          <cell r="J346">
            <v>36818</v>
          </cell>
          <cell r="K346">
            <v>0</v>
          </cell>
          <cell r="L346">
            <v>110</v>
          </cell>
          <cell r="M346" t="str">
            <v>대위 안희배</v>
          </cell>
        </row>
        <row r="347">
          <cell r="A347" t="str">
            <v>육군</v>
          </cell>
          <cell r="B347" t="str">
            <v>상병</v>
          </cell>
          <cell r="C347" t="str">
            <v>99-76065444</v>
          </cell>
          <cell r="D347" t="str">
            <v>오성영</v>
          </cell>
          <cell r="E347">
            <v>32</v>
          </cell>
          <cell r="F347" t="str">
            <v>흉외</v>
          </cell>
          <cell r="G347" t="str">
            <v>62사</v>
          </cell>
          <cell r="H347">
            <v>36964</v>
          </cell>
          <cell r="I347">
            <v>36964</v>
          </cell>
          <cell r="J347">
            <v>36391</v>
          </cell>
          <cell r="K347">
            <v>36739</v>
          </cell>
          <cell r="L347">
            <v>110</v>
          </cell>
          <cell r="M347" t="str">
            <v>대위 이재익</v>
          </cell>
        </row>
        <row r="348">
          <cell r="A348" t="str">
            <v>육군</v>
          </cell>
          <cell r="B348" t="str">
            <v>이병</v>
          </cell>
          <cell r="C348" t="str">
            <v>01-76001629</v>
          </cell>
          <cell r="D348" t="str">
            <v>장원태</v>
          </cell>
          <cell r="E348">
            <v>21</v>
          </cell>
          <cell r="F348" t="str">
            <v>정신</v>
          </cell>
          <cell r="G348" t="str">
            <v>육군훈련소</v>
          </cell>
          <cell r="H348">
            <v>36949</v>
          </cell>
          <cell r="I348">
            <v>36965</v>
          </cell>
          <cell r="J348">
            <v>36899</v>
          </cell>
          <cell r="K348">
            <v>37043</v>
          </cell>
          <cell r="L348">
            <v>121</v>
          </cell>
          <cell r="M348" t="str">
            <v>대위 구대진</v>
          </cell>
        </row>
        <row r="349">
          <cell r="A349" t="str">
            <v>육군</v>
          </cell>
          <cell r="B349" t="str">
            <v>이병</v>
          </cell>
          <cell r="C349" t="str">
            <v>00-72025118</v>
          </cell>
          <cell r="D349" t="str">
            <v>김종권</v>
          </cell>
          <cell r="E349">
            <v>21</v>
          </cell>
          <cell r="F349" t="str">
            <v>정신</v>
          </cell>
          <cell r="G349" t="str">
            <v>35사</v>
          </cell>
          <cell r="H349">
            <v>36952</v>
          </cell>
          <cell r="I349">
            <v>36965</v>
          </cell>
          <cell r="J349">
            <v>36811</v>
          </cell>
          <cell r="K349">
            <v>37135</v>
          </cell>
          <cell r="L349">
            <v>121</v>
          </cell>
          <cell r="M349" t="str">
            <v>대위 유신영</v>
          </cell>
        </row>
        <row r="350">
          <cell r="A350" t="str">
            <v>육군</v>
          </cell>
          <cell r="B350" t="str">
            <v>이병</v>
          </cell>
          <cell r="C350" t="str">
            <v>00-76078126</v>
          </cell>
          <cell r="D350" t="str">
            <v>황주환</v>
          </cell>
          <cell r="E350">
            <v>55</v>
          </cell>
          <cell r="F350" t="str">
            <v>내과</v>
          </cell>
          <cell r="G350" t="str">
            <v>육군대학</v>
          </cell>
          <cell r="H350">
            <v>36965</v>
          </cell>
          <cell r="I350">
            <v>36965</v>
          </cell>
          <cell r="J350">
            <v>36823</v>
          </cell>
          <cell r="K350">
            <v>37104</v>
          </cell>
          <cell r="L350">
            <v>110</v>
          </cell>
          <cell r="M350" t="str">
            <v>대위 정치영</v>
          </cell>
        </row>
        <row r="351">
          <cell r="A351" t="str">
            <v>육군</v>
          </cell>
          <cell r="B351" t="str">
            <v>중사</v>
          </cell>
          <cell r="C351" t="str">
            <v>96-500741</v>
          </cell>
          <cell r="D351" t="str">
            <v>한찬희</v>
          </cell>
          <cell r="E351">
            <v>32</v>
          </cell>
          <cell r="F351" t="str">
            <v>일외</v>
          </cell>
          <cell r="G351" t="str">
            <v>1115야공단</v>
          </cell>
          <cell r="H351">
            <v>36965</v>
          </cell>
          <cell r="I351">
            <v>36965</v>
          </cell>
          <cell r="J351">
            <v>34631</v>
          </cell>
          <cell r="K351">
            <v>36967</v>
          </cell>
          <cell r="L351">
            <v>210</v>
          </cell>
          <cell r="M351" t="str">
            <v>대위 구대진</v>
          </cell>
        </row>
        <row r="352">
          <cell r="A352" t="str">
            <v>공군</v>
          </cell>
          <cell r="B352" t="str">
            <v>일병</v>
          </cell>
          <cell r="C352" t="str">
            <v>00-70009459</v>
          </cell>
          <cell r="D352" t="str">
            <v>장문건</v>
          </cell>
          <cell r="E352">
            <v>35</v>
          </cell>
          <cell r="F352" t="str">
            <v>정외</v>
          </cell>
          <cell r="G352" t="str">
            <v>방포사277방포</v>
          </cell>
          <cell r="H352">
            <v>36965</v>
          </cell>
          <cell r="I352">
            <v>36965</v>
          </cell>
          <cell r="J352">
            <v>36759</v>
          </cell>
          <cell r="K352">
            <v>36911</v>
          </cell>
          <cell r="L352">
            <v>222</v>
          </cell>
          <cell r="M352" t="str">
            <v>대위 선창완</v>
          </cell>
        </row>
        <row r="353">
          <cell r="A353" t="str">
            <v>육군</v>
          </cell>
          <cell r="B353" t="str">
            <v>상병</v>
          </cell>
          <cell r="C353" t="str">
            <v>99-76090430</v>
          </cell>
          <cell r="D353" t="str">
            <v>박장권</v>
          </cell>
          <cell r="E353">
            <v>43</v>
          </cell>
          <cell r="F353" t="str">
            <v>정외</v>
          </cell>
          <cell r="G353" t="str">
            <v>32사505여단</v>
          </cell>
          <cell r="H353">
            <v>36965</v>
          </cell>
          <cell r="I353">
            <v>36965</v>
          </cell>
          <cell r="J353">
            <v>36479</v>
          </cell>
          <cell r="K353">
            <v>36831</v>
          </cell>
          <cell r="L353">
            <v>222</v>
          </cell>
          <cell r="M353" t="str">
            <v>대위 정철윤</v>
          </cell>
        </row>
        <row r="354">
          <cell r="A354" t="str">
            <v>육군</v>
          </cell>
          <cell r="B354" t="str">
            <v>일병</v>
          </cell>
          <cell r="C354" t="str">
            <v>00-72020474</v>
          </cell>
          <cell r="D354" t="str">
            <v>송종섭</v>
          </cell>
          <cell r="E354">
            <v>43</v>
          </cell>
          <cell r="F354" t="str">
            <v>정외</v>
          </cell>
          <cell r="G354" t="str">
            <v>32사505여단</v>
          </cell>
          <cell r="H354">
            <v>36965</v>
          </cell>
          <cell r="I354">
            <v>36965</v>
          </cell>
          <cell r="J354">
            <v>36755</v>
          </cell>
          <cell r="K354">
            <v>36923</v>
          </cell>
          <cell r="L354">
            <v>221</v>
          </cell>
          <cell r="M354" t="str">
            <v>대위 정철윤</v>
          </cell>
        </row>
        <row r="355">
          <cell r="A355" t="str">
            <v>육군</v>
          </cell>
          <cell r="B355" t="str">
            <v>상병</v>
          </cell>
          <cell r="C355" t="str">
            <v>99-76076888</v>
          </cell>
          <cell r="D355" t="str">
            <v>강순철</v>
          </cell>
          <cell r="E355">
            <v>42</v>
          </cell>
          <cell r="F355" t="str">
            <v>신외</v>
          </cell>
          <cell r="G355" t="str">
            <v>32사97연대</v>
          </cell>
          <cell r="H355">
            <v>36965</v>
          </cell>
          <cell r="I355">
            <v>36965</v>
          </cell>
          <cell r="J355">
            <v>36433</v>
          </cell>
          <cell r="K355">
            <v>36770</v>
          </cell>
          <cell r="L355">
            <v>222</v>
          </cell>
          <cell r="M355" t="str">
            <v>대위 김정훈</v>
          </cell>
          <cell r="N355" t="str">
            <v>휴가</v>
          </cell>
        </row>
        <row r="356">
          <cell r="A356" t="str">
            <v>육군</v>
          </cell>
          <cell r="B356" t="str">
            <v>상병</v>
          </cell>
          <cell r="C356" t="str">
            <v>99-76093122</v>
          </cell>
          <cell r="D356" t="str">
            <v>김현규</v>
          </cell>
          <cell r="E356">
            <v>33</v>
          </cell>
          <cell r="F356" t="str">
            <v>정외</v>
          </cell>
          <cell r="G356" t="str">
            <v>육군훈련소</v>
          </cell>
          <cell r="H356">
            <v>36965</v>
          </cell>
          <cell r="I356">
            <v>36965</v>
          </cell>
          <cell r="J356">
            <v>36489</v>
          </cell>
          <cell r="K356">
            <v>36831</v>
          </cell>
          <cell r="L356">
            <v>110</v>
          </cell>
          <cell r="M356" t="str">
            <v>대위 정대철</v>
          </cell>
        </row>
        <row r="357">
          <cell r="A357" t="str">
            <v>육군</v>
          </cell>
          <cell r="B357" t="str">
            <v>이병</v>
          </cell>
          <cell r="C357" t="str">
            <v>00-72028583</v>
          </cell>
          <cell r="D357" t="str">
            <v>정호윤</v>
          </cell>
          <cell r="E357">
            <v>32</v>
          </cell>
          <cell r="F357" t="str">
            <v>일외</v>
          </cell>
          <cell r="G357" t="str">
            <v>62사</v>
          </cell>
          <cell r="H357">
            <v>36966</v>
          </cell>
          <cell r="I357">
            <v>36966</v>
          </cell>
          <cell r="J357">
            <v>36853</v>
          </cell>
          <cell r="K357">
            <v>37098</v>
          </cell>
          <cell r="L357">
            <v>222</v>
          </cell>
          <cell r="M357" t="str">
            <v>대위 민신남</v>
          </cell>
          <cell r="N357" t="str">
            <v>휴가</v>
          </cell>
        </row>
        <row r="358">
          <cell r="A358" t="str">
            <v>육군</v>
          </cell>
          <cell r="B358" t="str">
            <v>상병</v>
          </cell>
          <cell r="C358" t="str">
            <v>99-76092847</v>
          </cell>
          <cell r="D358" t="str">
            <v>김영근</v>
          </cell>
          <cell r="E358">
            <v>35</v>
          </cell>
          <cell r="F358" t="str">
            <v>정외</v>
          </cell>
          <cell r="G358" t="str">
            <v>3탄약지원대</v>
          </cell>
          <cell r="H358">
            <v>36966</v>
          </cell>
          <cell r="I358">
            <v>36966</v>
          </cell>
          <cell r="J358">
            <v>36486</v>
          </cell>
          <cell r="K358">
            <v>36800</v>
          </cell>
          <cell r="L358">
            <v>222</v>
          </cell>
          <cell r="M358" t="str">
            <v>대위 선창완</v>
          </cell>
        </row>
        <row r="359">
          <cell r="A359" t="str">
            <v>육군</v>
          </cell>
          <cell r="B359" t="str">
            <v>이병</v>
          </cell>
          <cell r="C359" t="str">
            <v>01-72001866</v>
          </cell>
          <cell r="D359" t="str">
            <v>박성철</v>
          </cell>
          <cell r="E359">
            <v>32</v>
          </cell>
          <cell r="F359" t="str">
            <v>흉외</v>
          </cell>
          <cell r="G359" t="str">
            <v>8탄약창</v>
          </cell>
          <cell r="H359">
            <v>36966</v>
          </cell>
          <cell r="I359">
            <v>36966</v>
          </cell>
          <cell r="J359">
            <v>36909</v>
          </cell>
          <cell r="K359">
            <v>37165</v>
          </cell>
          <cell r="L359">
            <v>110</v>
          </cell>
          <cell r="M359" t="str">
            <v>대위 이종호</v>
          </cell>
        </row>
        <row r="360">
          <cell r="A360" t="str">
            <v>공군</v>
          </cell>
          <cell r="B360" t="str">
            <v>상병</v>
          </cell>
          <cell r="C360" t="str">
            <v>99-70011293</v>
          </cell>
          <cell r="D360" t="str">
            <v>이재용</v>
          </cell>
          <cell r="E360">
            <v>55</v>
          </cell>
          <cell r="F360" t="str">
            <v>내과</v>
          </cell>
          <cell r="G360" t="str">
            <v>방포사정보통신대</v>
          </cell>
          <cell r="H360">
            <v>36966</v>
          </cell>
          <cell r="I360">
            <v>36966</v>
          </cell>
          <cell r="J360">
            <v>36413</v>
          </cell>
          <cell r="K360">
            <v>36994</v>
          </cell>
          <cell r="L360">
            <v>110</v>
          </cell>
          <cell r="M360" t="str">
            <v>대위 이재균</v>
          </cell>
        </row>
        <row r="361">
          <cell r="A361" t="str">
            <v>육군</v>
          </cell>
          <cell r="B361" t="str">
            <v>이병</v>
          </cell>
          <cell r="C361" t="str">
            <v>00-72026477</v>
          </cell>
          <cell r="D361" t="str">
            <v>한민희</v>
          </cell>
          <cell r="E361">
            <v>21</v>
          </cell>
          <cell r="F361" t="str">
            <v>정신</v>
          </cell>
          <cell r="G361" t="str">
            <v>37사97포병대</v>
          </cell>
          <cell r="H361">
            <v>36967</v>
          </cell>
          <cell r="I361">
            <v>36967</v>
          </cell>
          <cell r="J361">
            <v>36839</v>
          </cell>
          <cell r="K361">
            <v>37073</v>
          </cell>
          <cell r="L361">
            <v>110</v>
          </cell>
          <cell r="M361" t="str">
            <v>대위 하태현</v>
          </cell>
        </row>
        <row r="362">
          <cell r="A362" t="str">
            <v>육군</v>
          </cell>
          <cell r="B362" t="str">
            <v>중위</v>
          </cell>
          <cell r="C362" t="str">
            <v>99-14893</v>
          </cell>
          <cell r="D362" t="str">
            <v>진종우</v>
          </cell>
          <cell r="E362">
            <v>51</v>
          </cell>
          <cell r="F362" t="str">
            <v>내과</v>
          </cell>
          <cell r="G362" t="str">
            <v>37사포병대대</v>
          </cell>
          <cell r="H362">
            <v>36967</v>
          </cell>
          <cell r="I362">
            <v>36967</v>
          </cell>
          <cell r="J362">
            <v>36434</v>
          </cell>
          <cell r="K362">
            <v>36799</v>
          </cell>
          <cell r="L362">
            <v>110</v>
          </cell>
          <cell r="M362" t="str">
            <v>대위 이재균</v>
          </cell>
        </row>
        <row r="363">
          <cell r="A363" t="str">
            <v>육군</v>
          </cell>
          <cell r="B363" t="str">
            <v>병장</v>
          </cell>
          <cell r="C363" t="str">
            <v>99-76059909</v>
          </cell>
          <cell r="D363" t="str">
            <v>최병욱</v>
          </cell>
          <cell r="E363">
            <v>32</v>
          </cell>
          <cell r="F363" t="str">
            <v>일외</v>
          </cell>
          <cell r="G363" t="str">
            <v>32사97연대</v>
          </cell>
          <cell r="H363">
            <v>36969</v>
          </cell>
          <cell r="I363">
            <v>36969</v>
          </cell>
          <cell r="J363">
            <v>36374</v>
          </cell>
          <cell r="K363">
            <v>36982</v>
          </cell>
          <cell r="L363">
            <v>222</v>
          </cell>
          <cell r="M363" t="str">
            <v>대위 구대진</v>
          </cell>
        </row>
        <row r="364">
          <cell r="A364" t="str">
            <v>육군</v>
          </cell>
          <cell r="B364" t="str">
            <v>상병</v>
          </cell>
          <cell r="C364" t="str">
            <v>99-76057409</v>
          </cell>
          <cell r="D364" t="str">
            <v>이용선</v>
          </cell>
          <cell r="E364">
            <v>41</v>
          </cell>
          <cell r="F364" t="str">
            <v>신외</v>
          </cell>
          <cell r="G364" t="str">
            <v>601항공</v>
          </cell>
          <cell r="H364">
            <v>36969</v>
          </cell>
          <cell r="I364">
            <v>36969</v>
          </cell>
          <cell r="J364">
            <v>36472</v>
          </cell>
          <cell r="K364">
            <v>36831</v>
          </cell>
          <cell r="L364">
            <v>221</v>
          </cell>
          <cell r="M364" t="str">
            <v>대위 김기준</v>
          </cell>
        </row>
        <row r="365">
          <cell r="A365" t="str">
            <v>육군</v>
          </cell>
          <cell r="B365" t="str">
            <v>소위</v>
          </cell>
          <cell r="C365" t="str">
            <v>01-12390</v>
          </cell>
          <cell r="D365" t="str">
            <v>백성훈</v>
          </cell>
          <cell r="E365">
            <v>45</v>
          </cell>
          <cell r="F365" t="str">
            <v>안과</v>
          </cell>
          <cell r="G365" t="str">
            <v>통신교</v>
          </cell>
          <cell r="H365">
            <v>36970</v>
          </cell>
          <cell r="I365">
            <v>36970</v>
          </cell>
          <cell r="J365">
            <v>36951</v>
          </cell>
          <cell r="K365">
            <v>37049</v>
          </cell>
          <cell r="L365">
            <v>121</v>
          </cell>
          <cell r="M365" t="str">
            <v>대위 신동수</v>
          </cell>
        </row>
        <row r="366">
          <cell r="A366" t="str">
            <v>육군</v>
          </cell>
          <cell r="B366" t="str">
            <v>일병</v>
          </cell>
          <cell r="C366" t="str">
            <v>00-76046252</v>
          </cell>
          <cell r="D366" t="str">
            <v>양현태</v>
          </cell>
          <cell r="E366">
            <v>35</v>
          </cell>
          <cell r="F366" t="str">
            <v>정외</v>
          </cell>
          <cell r="G366" t="str">
            <v>1공중강습여단</v>
          </cell>
          <cell r="H366">
            <v>36970</v>
          </cell>
          <cell r="I366">
            <v>36970</v>
          </cell>
          <cell r="J366">
            <v>36699</v>
          </cell>
          <cell r="K366">
            <v>36861</v>
          </cell>
          <cell r="L366">
            <v>222</v>
          </cell>
          <cell r="M366" t="str">
            <v>대위 선창완</v>
          </cell>
        </row>
        <row r="367">
          <cell r="A367" t="str">
            <v>육군</v>
          </cell>
          <cell r="B367" t="str">
            <v>일병</v>
          </cell>
          <cell r="C367" t="str">
            <v>00-76064920</v>
          </cell>
          <cell r="D367" t="str">
            <v>김종진</v>
          </cell>
          <cell r="E367">
            <v>51</v>
          </cell>
          <cell r="F367" t="str">
            <v>내과</v>
          </cell>
          <cell r="G367" t="str">
            <v>1공중강습여단</v>
          </cell>
          <cell r="H367">
            <v>36970</v>
          </cell>
          <cell r="I367">
            <v>36970</v>
          </cell>
          <cell r="J367">
            <v>36766</v>
          </cell>
          <cell r="K367">
            <v>36923</v>
          </cell>
          <cell r="L367">
            <v>222</v>
          </cell>
          <cell r="M367" t="str">
            <v>대위 정치영</v>
          </cell>
        </row>
        <row r="368">
          <cell r="A368" t="str">
            <v>육군</v>
          </cell>
          <cell r="B368" t="str">
            <v>상병</v>
          </cell>
          <cell r="C368" t="str">
            <v>99-72027535</v>
          </cell>
          <cell r="D368" t="str">
            <v>윤여태</v>
          </cell>
          <cell r="E368">
            <v>32</v>
          </cell>
          <cell r="F368" t="str">
            <v>일외</v>
          </cell>
          <cell r="G368" t="str">
            <v>67사191연대</v>
          </cell>
          <cell r="H368">
            <v>36970</v>
          </cell>
          <cell r="I368">
            <v>36970</v>
          </cell>
          <cell r="J368">
            <v>36510</v>
          </cell>
          <cell r="K368">
            <v>36861</v>
          </cell>
          <cell r="L368">
            <v>222</v>
          </cell>
          <cell r="M368" t="str">
            <v>대위 민신남</v>
          </cell>
        </row>
        <row r="369">
          <cell r="A369" t="str">
            <v>공군</v>
          </cell>
          <cell r="B369" t="str">
            <v>중사</v>
          </cell>
          <cell r="C369" t="str">
            <v>96-500061</v>
          </cell>
          <cell r="D369" t="str">
            <v>이창호</v>
          </cell>
          <cell r="E369">
            <v>32</v>
          </cell>
          <cell r="F369" t="str">
            <v>일외</v>
          </cell>
          <cell r="G369" t="str">
            <v>공군20전비</v>
          </cell>
          <cell r="H369">
            <v>36970</v>
          </cell>
          <cell r="I369">
            <v>36970</v>
          </cell>
          <cell r="J369">
            <v>35096</v>
          </cell>
          <cell r="K369">
            <v>36495</v>
          </cell>
          <cell r="L369">
            <v>222</v>
          </cell>
          <cell r="M369" t="str">
            <v>대위 박태준</v>
          </cell>
        </row>
        <row r="370">
          <cell r="A370" t="str">
            <v>공군</v>
          </cell>
          <cell r="B370" t="str">
            <v>상병</v>
          </cell>
          <cell r="C370" t="str">
            <v>99-70010389</v>
          </cell>
          <cell r="D370" t="str">
            <v>이광연</v>
          </cell>
          <cell r="E370">
            <v>21</v>
          </cell>
          <cell r="F370" t="str">
            <v>정신</v>
          </cell>
          <cell r="G370" t="str">
            <v>공군20전비</v>
          </cell>
          <cell r="H370">
            <v>36970</v>
          </cell>
          <cell r="I370">
            <v>36970</v>
          </cell>
          <cell r="J370">
            <v>36416</v>
          </cell>
          <cell r="K370">
            <v>36751</v>
          </cell>
          <cell r="L370">
            <v>221</v>
          </cell>
          <cell r="M370" t="str">
            <v>대위 하태현</v>
          </cell>
        </row>
        <row r="371">
          <cell r="A371" t="str">
            <v>공군</v>
          </cell>
          <cell r="B371" t="str">
            <v>상병</v>
          </cell>
          <cell r="C371" t="str">
            <v>00-70003718</v>
          </cell>
          <cell r="D371" t="str">
            <v>문성준</v>
          </cell>
          <cell r="E371">
            <v>51</v>
          </cell>
          <cell r="F371" t="str">
            <v>신경</v>
          </cell>
          <cell r="G371" t="str">
            <v>공군20전비</v>
          </cell>
          <cell r="H371">
            <v>36970</v>
          </cell>
          <cell r="I371">
            <v>36970</v>
          </cell>
          <cell r="J371">
            <v>36633</v>
          </cell>
          <cell r="K371">
            <v>36967</v>
          </cell>
          <cell r="L371">
            <v>221</v>
          </cell>
          <cell r="M371" t="str">
            <v>대위 권석범</v>
          </cell>
        </row>
        <row r="372">
          <cell r="A372" t="str">
            <v>공군</v>
          </cell>
          <cell r="B372" t="str">
            <v>이병</v>
          </cell>
          <cell r="C372" t="str">
            <v>00-70012600</v>
          </cell>
          <cell r="D372" t="str">
            <v>김영기</v>
          </cell>
          <cell r="E372">
            <v>51</v>
          </cell>
          <cell r="F372" t="str">
            <v>내과</v>
          </cell>
          <cell r="G372" t="str">
            <v>공군20전비</v>
          </cell>
          <cell r="H372">
            <v>36970</v>
          </cell>
          <cell r="I372">
            <v>36970</v>
          </cell>
          <cell r="J372">
            <v>36836</v>
          </cell>
          <cell r="K372">
            <v>37043</v>
          </cell>
          <cell r="L372">
            <v>221</v>
          </cell>
          <cell r="M372" t="str">
            <v>대위 이영수</v>
          </cell>
        </row>
        <row r="373">
          <cell r="A373" t="str">
            <v>공군</v>
          </cell>
          <cell r="B373" t="str">
            <v>상병</v>
          </cell>
          <cell r="C373" t="str">
            <v>99-70011982</v>
          </cell>
          <cell r="D373" t="str">
            <v>박진수</v>
          </cell>
          <cell r="E373">
            <v>31</v>
          </cell>
          <cell r="F373" t="str">
            <v>정외</v>
          </cell>
          <cell r="G373" t="str">
            <v>공군20전비</v>
          </cell>
          <cell r="H373">
            <v>36970</v>
          </cell>
          <cell r="I373">
            <v>36970</v>
          </cell>
          <cell r="J373">
            <v>36451</v>
          </cell>
          <cell r="K373">
            <v>36909</v>
          </cell>
          <cell r="L373">
            <v>210</v>
          </cell>
          <cell r="M373" t="str">
            <v>대위 김태훈</v>
          </cell>
          <cell r="N373" t="str">
            <v>휴가</v>
          </cell>
        </row>
        <row r="374">
          <cell r="A374" t="str">
            <v>육군</v>
          </cell>
          <cell r="B374" t="str">
            <v>대위</v>
          </cell>
          <cell r="C374">
            <v>607992</v>
          </cell>
          <cell r="D374" t="str">
            <v>김철권</v>
          </cell>
          <cell r="E374">
            <v>41</v>
          </cell>
          <cell r="F374" t="str">
            <v>신외</v>
          </cell>
          <cell r="G374" t="str">
            <v>605항공</v>
          </cell>
          <cell r="H374">
            <v>36970</v>
          </cell>
          <cell r="I374">
            <v>36970</v>
          </cell>
          <cell r="J374">
            <v>33222</v>
          </cell>
          <cell r="K374">
            <v>34700</v>
          </cell>
          <cell r="L374">
            <v>222</v>
          </cell>
          <cell r="M374" t="str">
            <v>대위 김기준</v>
          </cell>
        </row>
        <row r="375">
          <cell r="A375" t="str">
            <v>육군</v>
          </cell>
          <cell r="B375" t="str">
            <v>원사</v>
          </cell>
          <cell r="C375">
            <v>80111570</v>
          </cell>
          <cell r="D375" t="str">
            <v>최기수</v>
          </cell>
          <cell r="E375">
            <v>53</v>
          </cell>
          <cell r="F375" t="str">
            <v>신경</v>
          </cell>
          <cell r="G375" t="str">
            <v>복지근무지원단</v>
          </cell>
          <cell r="H375">
            <v>36970</v>
          </cell>
          <cell r="I375">
            <v>36970</v>
          </cell>
          <cell r="J375">
            <v>25337</v>
          </cell>
          <cell r="K375">
            <v>33878</v>
          </cell>
          <cell r="L375">
            <v>110</v>
          </cell>
          <cell r="M375" t="str">
            <v>대위 권석범</v>
          </cell>
        </row>
        <row r="376">
          <cell r="A376" t="str">
            <v>육군</v>
          </cell>
          <cell r="B376" t="str">
            <v>이병</v>
          </cell>
          <cell r="C376" t="str">
            <v>01-72003158</v>
          </cell>
          <cell r="D376" t="str">
            <v>강민철</v>
          </cell>
          <cell r="E376">
            <v>55</v>
          </cell>
          <cell r="F376" t="str">
            <v>내과</v>
          </cell>
          <cell r="G376" t="str">
            <v>37사</v>
          </cell>
          <cell r="H376">
            <v>36970</v>
          </cell>
          <cell r="I376">
            <v>36970</v>
          </cell>
          <cell r="J376">
            <v>36917</v>
          </cell>
          <cell r="K376">
            <v>37012</v>
          </cell>
          <cell r="L376">
            <v>110</v>
          </cell>
          <cell r="M376" t="str">
            <v>대위 이영수</v>
          </cell>
        </row>
        <row r="377">
          <cell r="A377" t="str">
            <v>육군</v>
          </cell>
          <cell r="B377" t="str">
            <v>준위</v>
          </cell>
          <cell r="C377">
            <v>308370</v>
          </cell>
          <cell r="D377" t="str">
            <v>홍원표</v>
          </cell>
          <cell r="E377">
            <v>51</v>
          </cell>
          <cell r="F377" t="str">
            <v>내과</v>
          </cell>
          <cell r="G377" t="str">
            <v>32사정비근무대</v>
          </cell>
          <cell r="H377">
            <v>36971</v>
          </cell>
          <cell r="I377">
            <v>36971</v>
          </cell>
          <cell r="J377">
            <v>26759</v>
          </cell>
          <cell r="K377">
            <v>37135</v>
          </cell>
          <cell r="L377">
            <v>222</v>
          </cell>
          <cell r="M377" t="str">
            <v>대위 이영수</v>
          </cell>
        </row>
        <row r="378">
          <cell r="A378" t="str">
            <v>육군</v>
          </cell>
          <cell r="B378" t="str">
            <v>이병</v>
          </cell>
          <cell r="C378" t="str">
            <v>00-76087222</v>
          </cell>
          <cell r="D378" t="str">
            <v>문정국</v>
          </cell>
          <cell r="E378">
            <v>32</v>
          </cell>
          <cell r="F378" t="str">
            <v>일외</v>
          </cell>
          <cell r="G378" t="str">
            <v>교육사</v>
          </cell>
          <cell r="H378">
            <v>36971</v>
          </cell>
          <cell r="I378">
            <v>36971</v>
          </cell>
          <cell r="J378">
            <v>36857</v>
          </cell>
          <cell r="K378">
            <v>36951</v>
          </cell>
          <cell r="L378">
            <v>110</v>
          </cell>
          <cell r="M378" t="str">
            <v>대위 민신남</v>
          </cell>
        </row>
        <row r="379">
          <cell r="A379" t="str">
            <v>육군</v>
          </cell>
          <cell r="B379" t="str">
            <v>하사</v>
          </cell>
          <cell r="C379" t="str">
            <v>99-508472</v>
          </cell>
          <cell r="D379" t="str">
            <v>최철봉</v>
          </cell>
          <cell r="E379">
            <v>42</v>
          </cell>
          <cell r="F379" t="str">
            <v>신외</v>
          </cell>
          <cell r="G379" t="str">
            <v>13공수</v>
          </cell>
          <cell r="H379">
            <v>36971</v>
          </cell>
          <cell r="I379">
            <v>36971</v>
          </cell>
          <cell r="J379">
            <v>36351</v>
          </cell>
          <cell r="K379">
            <v>37073</v>
          </cell>
          <cell r="L379">
            <v>222</v>
          </cell>
          <cell r="M379" t="str">
            <v>대위 김기준</v>
          </cell>
        </row>
        <row r="380">
          <cell r="A380" t="str">
            <v>육군</v>
          </cell>
          <cell r="B380" t="str">
            <v>이병</v>
          </cell>
          <cell r="C380" t="str">
            <v>01-76014074</v>
          </cell>
          <cell r="D380" t="str">
            <v>최지훈</v>
          </cell>
          <cell r="E380">
            <v>32</v>
          </cell>
          <cell r="F380" t="str">
            <v>흉외</v>
          </cell>
          <cell r="G380" t="str">
            <v>육군훈련소</v>
          </cell>
          <cell r="H380">
            <v>36959</v>
          </cell>
          <cell r="I380">
            <v>36972</v>
          </cell>
          <cell r="J380">
            <v>36944</v>
          </cell>
          <cell r="K380">
            <v>37135</v>
          </cell>
          <cell r="L380">
            <v>110</v>
          </cell>
          <cell r="M380" t="str">
            <v>대위 이종호</v>
          </cell>
        </row>
        <row r="381">
          <cell r="A381" t="str">
            <v>육군</v>
          </cell>
          <cell r="B381" t="str">
            <v>일병</v>
          </cell>
          <cell r="C381" t="str">
            <v>00-76035389</v>
          </cell>
          <cell r="D381" t="str">
            <v>안명준</v>
          </cell>
          <cell r="E381">
            <v>33</v>
          </cell>
          <cell r="F381" t="str">
            <v>정외</v>
          </cell>
          <cell r="G381" t="str">
            <v>3탄약창</v>
          </cell>
          <cell r="H381">
            <v>36972</v>
          </cell>
          <cell r="I381">
            <v>36972</v>
          </cell>
          <cell r="J381">
            <v>36661</v>
          </cell>
          <cell r="K381">
            <v>36831</v>
          </cell>
          <cell r="L381">
            <v>222</v>
          </cell>
          <cell r="M381" t="str">
            <v>대위 정대철</v>
          </cell>
        </row>
        <row r="382">
          <cell r="A382" t="str">
            <v>공군</v>
          </cell>
          <cell r="B382" t="str">
            <v>상병</v>
          </cell>
          <cell r="C382" t="str">
            <v>99-70010462</v>
          </cell>
          <cell r="D382" t="str">
            <v>이종보</v>
          </cell>
          <cell r="E382">
            <v>21</v>
          </cell>
          <cell r="F382" t="str">
            <v>정신</v>
          </cell>
          <cell r="G382" t="str">
            <v>방포사277방포</v>
          </cell>
          <cell r="H382">
            <v>36972</v>
          </cell>
          <cell r="I382">
            <v>36972</v>
          </cell>
          <cell r="J382">
            <v>36416</v>
          </cell>
          <cell r="K382">
            <v>37041</v>
          </cell>
          <cell r="L382">
            <v>110</v>
          </cell>
          <cell r="M382" t="str">
            <v>대위 하태현</v>
          </cell>
        </row>
        <row r="383">
          <cell r="A383" t="str">
            <v>육군</v>
          </cell>
          <cell r="B383" t="str">
            <v>하사</v>
          </cell>
          <cell r="C383" t="str">
            <v>98-507963</v>
          </cell>
          <cell r="D383" t="str">
            <v>최병성</v>
          </cell>
          <cell r="E383">
            <v>43</v>
          </cell>
          <cell r="F383" t="str">
            <v>정외</v>
          </cell>
          <cell r="G383" t="str">
            <v>7공수</v>
          </cell>
          <cell r="H383">
            <v>36972</v>
          </cell>
          <cell r="I383">
            <v>36972</v>
          </cell>
          <cell r="J383">
            <v>36007</v>
          </cell>
          <cell r="K383">
            <v>37012</v>
          </cell>
          <cell r="L383">
            <v>110</v>
          </cell>
          <cell r="M383" t="str">
            <v>대위 김정태</v>
          </cell>
        </row>
        <row r="384">
          <cell r="A384" t="str">
            <v>육군</v>
          </cell>
          <cell r="B384" t="str">
            <v>병장</v>
          </cell>
          <cell r="C384" t="str">
            <v>99-76035845</v>
          </cell>
          <cell r="D384" t="str">
            <v>김방희</v>
          </cell>
          <cell r="E384">
            <v>31</v>
          </cell>
          <cell r="F384" t="str">
            <v>정외</v>
          </cell>
          <cell r="G384" t="str">
            <v>3군지단</v>
          </cell>
          <cell r="H384">
            <v>36972</v>
          </cell>
          <cell r="I384">
            <v>36972</v>
          </cell>
          <cell r="J384">
            <v>36293</v>
          </cell>
          <cell r="K384">
            <v>36892</v>
          </cell>
          <cell r="L384">
            <v>222</v>
          </cell>
          <cell r="M384" t="str">
            <v>대위 김태훈</v>
          </cell>
        </row>
        <row r="385">
          <cell r="A385" t="str">
            <v>육군</v>
          </cell>
          <cell r="B385" t="str">
            <v>일병</v>
          </cell>
          <cell r="C385" t="str">
            <v>00-72020512</v>
          </cell>
          <cell r="D385" t="str">
            <v>김기배</v>
          </cell>
          <cell r="E385">
            <v>42</v>
          </cell>
          <cell r="F385" t="str">
            <v>신외</v>
          </cell>
          <cell r="G385" t="str">
            <v>32사기동대</v>
          </cell>
          <cell r="H385">
            <v>36972</v>
          </cell>
          <cell r="I385">
            <v>36972</v>
          </cell>
          <cell r="J385">
            <v>36745</v>
          </cell>
          <cell r="K385">
            <v>36923</v>
          </cell>
          <cell r="L385">
            <v>222</v>
          </cell>
          <cell r="M385" t="str">
            <v>대위 김정훈</v>
          </cell>
        </row>
        <row r="386">
          <cell r="A386" t="str">
            <v>육군</v>
          </cell>
          <cell r="B386" t="str">
            <v>일병</v>
          </cell>
          <cell r="C386" t="str">
            <v>00-73039830</v>
          </cell>
          <cell r="D386" t="str">
            <v>정봉주</v>
          </cell>
          <cell r="E386">
            <v>51</v>
          </cell>
          <cell r="F386" t="str">
            <v>신경</v>
          </cell>
          <cell r="G386" t="str">
            <v>3군지사</v>
          </cell>
          <cell r="H386">
            <v>36797</v>
          </cell>
          <cell r="I386">
            <v>36973</v>
          </cell>
          <cell r="J386">
            <v>36725</v>
          </cell>
          <cell r="K386">
            <v>36892</v>
          </cell>
          <cell r="L386">
            <v>222</v>
          </cell>
          <cell r="M386" t="str">
            <v>대위 권석범</v>
          </cell>
        </row>
        <row r="387">
          <cell r="A387" t="str">
            <v>육군</v>
          </cell>
          <cell r="B387" t="str">
            <v>일병</v>
          </cell>
          <cell r="C387" t="str">
            <v>00-73039512</v>
          </cell>
          <cell r="D387" t="str">
            <v>박창훈</v>
          </cell>
          <cell r="E387">
            <v>41</v>
          </cell>
          <cell r="F387" t="str">
            <v>신외</v>
          </cell>
          <cell r="G387" t="str">
            <v>3사1포병대</v>
          </cell>
          <cell r="H387">
            <v>36850</v>
          </cell>
          <cell r="I387">
            <v>36973</v>
          </cell>
          <cell r="J387">
            <v>36725</v>
          </cell>
          <cell r="K387">
            <v>36892</v>
          </cell>
          <cell r="L387">
            <v>222</v>
          </cell>
          <cell r="M387" t="str">
            <v>대위 김기준</v>
          </cell>
        </row>
        <row r="388">
          <cell r="A388" t="str">
            <v>육군</v>
          </cell>
          <cell r="B388" t="str">
            <v>상병</v>
          </cell>
          <cell r="C388" t="str">
            <v>00-76016614</v>
          </cell>
          <cell r="D388" t="str">
            <v>이시화</v>
          </cell>
          <cell r="E388">
            <v>35</v>
          </cell>
          <cell r="F388" t="str">
            <v>정외</v>
          </cell>
          <cell r="G388" t="str">
            <v>30사311대</v>
          </cell>
          <cell r="H388">
            <v>36852</v>
          </cell>
          <cell r="I388">
            <v>36973</v>
          </cell>
          <cell r="J388">
            <v>36587</v>
          </cell>
          <cell r="K388">
            <v>36951</v>
          </cell>
          <cell r="L388">
            <v>222</v>
          </cell>
          <cell r="M388" t="str">
            <v>대위 선창완</v>
          </cell>
        </row>
        <row r="389">
          <cell r="A389" t="str">
            <v>육군</v>
          </cell>
          <cell r="B389" t="str">
            <v>중위</v>
          </cell>
          <cell r="C389" t="str">
            <v>98-18674</v>
          </cell>
          <cell r="D389" t="str">
            <v>정준영</v>
          </cell>
          <cell r="E389">
            <v>42</v>
          </cell>
          <cell r="F389" t="str">
            <v>신외</v>
          </cell>
          <cell r="G389" t="str">
            <v>1포병657대</v>
          </cell>
          <cell r="H389">
            <v>36896</v>
          </cell>
          <cell r="I389">
            <v>36973</v>
          </cell>
          <cell r="J389">
            <v>35977</v>
          </cell>
          <cell r="K389">
            <v>36342</v>
          </cell>
          <cell r="L389">
            <v>222</v>
          </cell>
          <cell r="M389" t="str">
            <v>대위 김정훈</v>
          </cell>
        </row>
        <row r="390">
          <cell r="A390" t="str">
            <v>육군</v>
          </cell>
          <cell r="B390" t="str">
            <v>이병</v>
          </cell>
          <cell r="C390" t="str">
            <v>00-76091533</v>
          </cell>
          <cell r="D390" t="str">
            <v>한진영</v>
          </cell>
          <cell r="E390">
            <v>51</v>
          </cell>
          <cell r="F390" t="str">
            <v>내과</v>
          </cell>
          <cell r="G390" t="str">
            <v>육군훈련소</v>
          </cell>
          <cell r="H390">
            <v>36907</v>
          </cell>
          <cell r="I390">
            <v>36973</v>
          </cell>
          <cell r="J390">
            <v>36871</v>
          </cell>
          <cell r="K390">
            <v>36951</v>
          </cell>
          <cell r="L390">
            <v>122</v>
          </cell>
          <cell r="M390" t="str">
            <v>대위 정치영</v>
          </cell>
        </row>
        <row r="391">
          <cell r="A391" t="str">
            <v>육군</v>
          </cell>
          <cell r="B391" t="str">
            <v>중사</v>
          </cell>
          <cell r="C391" t="str">
            <v>93-506059</v>
          </cell>
          <cell r="D391" t="str">
            <v>강인식</v>
          </cell>
          <cell r="E391">
            <v>35</v>
          </cell>
          <cell r="F391" t="str">
            <v>정외</v>
          </cell>
          <cell r="G391" t="str">
            <v>7포병663대</v>
          </cell>
          <cell r="H391">
            <v>36918</v>
          </cell>
          <cell r="I391">
            <v>36973</v>
          </cell>
          <cell r="J391">
            <v>34083</v>
          </cell>
          <cell r="K391">
            <v>34943</v>
          </cell>
          <cell r="L391">
            <v>222</v>
          </cell>
          <cell r="M391" t="str">
            <v>대위 선창완</v>
          </cell>
        </row>
        <row r="392">
          <cell r="A392" t="str">
            <v>육군</v>
          </cell>
          <cell r="B392" t="str">
            <v>하사</v>
          </cell>
          <cell r="C392" t="str">
            <v>98-504686</v>
          </cell>
          <cell r="D392" t="str">
            <v>이암우</v>
          </cell>
          <cell r="E392">
            <v>31</v>
          </cell>
          <cell r="F392" t="str">
            <v>정외</v>
          </cell>
          <cell r="G392" t="str">
            <v>73사202연대</v>
          </cell>
          <cell r="H392">
            <v>36921</v>
          </cell>
          <cell r="I392">
            <v>36973</v>
          </cell>
          <cell r="J392">
            <v>36068</v>
          </cell>
          <cell r="K392">
            <v>36799</v>
          </cell>
          <cell r="L392">
            <v>222</v>
          </cell>
          <cell r="M392" t="str">
            <v>대위 김태훈</v>
          </cell>
        </row>
        <row r="393">
          <cell r="A393" t="str">
            <v>육군</v>
          </cell>
          <cell r="B393" t="str">
            <v>중사</v>
          </cell>
          <cell r="C393" t="str">
            <v>97-501406</v>
          </cell>
          <cell r="D393" t="str">
            <v>곽상우</v>
          </cell>
          <cell r="E393">
            <v>35</v>
          </cell>
          <cell r="F393" t="str">
            <v>정외</v>
          </cell>
          <cell r="G393" t="str">
            <v>3사22연대</v>
          </cell>
          <cell r="H393">
            <v>36934</v>
          </cell>
          <cell r="I393">
            <v>36973</v>
          </cell>
          <cell r="J393">
            <v>35546</v>
          </cell>
          <cell r="K393">
            <v>36525</v>
          </cell>
          <cell r="L393">
            <v>222</v>
          </cell>
          <cell r="M393" t="str">
            <v>대위 선창완</v>
          </cell>
        </row>
        <row r="394">
          <cell r="A394" t="str">
            <v>해군</v>
          </cell>
          <cell r="B394" t="str">
            <v>일병</v>
          </cell>
          <cell r="C394" t="str">
            <v>00-71002991</v>
          </cell>
          <cell r="D394" t="str">
            <v>김태호</v>
          </cell>
          <cell r="E394">
            <v>33</v>
          </cell>
          <cell r="F394" t="str">
            <v>정외</v>
          </cell>
          <cell r="G394" t="str">
            <v>해군2함대</v>
          </cell>
          <cell r="H394">
            <v>36934</v>
          </cell>
          <cell r="I394">
            <v>36973</v>
          </cell>
          <cell r="J394">
            <v>36633</v>
          </cell>
          <cell r="K394">
            <v>36800</v>
          </cell>
          <cell r="L394">
            <v>122</v>
          </cell>
          <cell r="M394" t="str">
            <v>대위 정대철</v>
          </cell>
        </row>
        <row r="395">
          <cell r="A395" t="str">
            <v>육군</v>
          </cell>
          <cell r="B395" t="str">
            <v>상병</v>
          </cell>
          <cell r="C395" t="str">
            <v>99-76091460</v>
          </cell>
          <cell r="D395" t="str">
            <v>김환호</v>
          </cell>
          <cell r="E395">
            <v>32</v>
          </cell>
          <cell r="F395" t="str">
            <v>일외</v>
          </cell>
          <cell r="G395" t="str">
            <v>27사78연대</v>
          </cell>
          <cell r="H395">
            <v>36935</v>
          </cell>
          <cell r="I395">
            <v>36973</v>
          </cell>
          <cell r="J395">
            <v>36482</v>
          </cell>
          <cell r="K395">
            <v>36861</v>
          </cell>
          <cell r="L395">
            <v>221</v>
          </cell>
          <cell r="M395" t="str">
            <v>대위 민신남</v>
          </cell>
        </row>
        <row r="396">
          <cell r="A396" t="str">
            <v>육군</v>
          </cell>
          <cell r="B396" t="str">
            <v>일병</v>
          </cell>
          <cell r="C396" t="str">
            <v>00-71017971</v>
          </cell>
          <cell r="D396" t="str">
            <v>이용림</v>
          </cell>
          <cell r="E396">
            <v>51</v>
          </cell>
          <cell r="F396" t="str">
            <v>신경</v>
          </cell>
          <cell r="G396" t="str">
            <v>15사</v>
          </cell>
          <cell r="H396">
            <v>36938</v>
          </cell>
          <cell r="I396">
            <v>36973</v>
          </cell>
          <cell r="J396">
            <v>36669</v>
          </cell>
          <cell r="K396">
            <v>36831</v>
          </cell>
          <cell r="L396">
            <v>221</v>
          </cell>
          <cell r="M396" t="str">
            <v>대위 권석범</v>
          </cell>
        </row>
        <row r="397">
          <cell r="A397" t="str">
            <v>육군</v>
          </cell>
          <cell r="B397" t="str">
            <v>일병</v>
          </cell>
          <cell r="C397" t="str">
            <v>00-73053628</v>
          </cell>
          <cell r="D397" t="str">
            <v>김영근</v>
          </cell>
          <cell r="E397">
            <v>31</v>
          </cell>
          <cell r="F397" t="str">
            <v>정외</v>
          </cell>
          <cell r="G397" t="str">
            <v>25사72연대</v>
          </cell>
          <cell r="H397">
            <v>36942</v>
          </cell>
          <cell r="I397">
            <v>36973</v>
          </cell>
          <cell r="J397">
            <v>36816</v>
          </cell>
          <cell r="K397">
            <v>36982</v>
          </cell>
          <cell r="L397">
            <v>222</v>
          </cell>
          <cell r="M397" t="str">
            <v>대위 김태훈</v>
          </cell>
        </row>
        <row r="398">
          <cell r="A398" t="str">
            <v>육군</v>
          </cell>
          <cell r="B398" t="str">
            <v>이병</v>
          </cell>
          <cell r="C398" t="str">
            <v>00-73062617</v>
          </cell>
          <cell r="D398" t="str">
            <v>최석</v>
          </cell>
          <cell r="E398">
            <v>52</v>
          </cell>
          <cell r="F398" t="str">
            <v>성외</v>
          </cell>
          <cell r="G398" t="str">
            <v>26사27전차대</v>
          </cell>
          <cell r="H398">
            <v>36944</v>
          </cell>
          <cell r="I398">
            <v>36973</v>
          </cell>
          <cell r="J398">
            <v>36865</v>
          </cell>
          <cell r="K398">
            <v>36861</v>
          </cell>
          <cell r="L398">
            <v>222</v>
          </cell>
          <cell r="M398" t="str">
            <v>대위 허승호</v>
          </cell>
        </row>
        <row r="399">
          <cell r="A399" t="str">
            <v>공군</v>
          </cell>
          <cell r="B399" t="str">
            <v>하사</v>
          </cell>
          <cell r="C399" t="str">
            <v>98-500759</v>
          </cell>
          <cell r="D399" t="str">
            <v>조도현</v>
          </cell>
          <cell r="E399">
            <v>35</v>
          </cell>
          <cell r="F399" t="str">
            <v>정외</v>
          </cell>
          <cell r="G399" t="str">
            <v>방포사155호크</v>
          </cell>
          <cell r="H399">
            <v>36945</v>
          </cell>
          <cell r="I399">
            <v>36973</v>
          </cell>
          <cell r="J399">
            <v>35842</v>
          </cell>
          <cell r="K399">
            <v>0</v>
          </cell>
          <cell r="L399">
            <v>210</v>
          </cell>
          <cell r="M399" t="str">
            <v>대위 선창완</v>
          </cell>
        </row>
        <row r="400">
          <cell r="A400" t="str">
            <v>육군</v>
          </cell>
          <cell r="B400" t="str">
            <v>상병</v>
          </cell>
          <cell r="C400" t="str">
            <v>99-73052086</v>
          </cell>
          <cell r="D400" t="str">
            <v>김범수</v>
          </cell>
          <cell r="E400">
            <v>53</v>
          </cell>
          <cell r="F400" t="str">
            <v>피부</v>
          </cell>
          <cell r="G400" t="str">
            <v>3사공병대</v>
          </cell>
          <cell r="H400">
            <v>36948</v>
          </cell>
          <cell r="I400">
            <v>36973</v>
          </cell>
          <cell r="J400">
            <v>36410</v>
          </cell>
          <cell r="K400">
            <v>36770</v>
          </cell>
          <cell r="L400">
            <v>222</v>
          </cell>
          <cell r="M400" t="str">
            <v>대위 양종규</v>
          </cell>
        </row>
        <row r="401">
          <cell r="A401" t="str">
            <v>육군</v>
          </cell>
          <cell r="B401" t="str">
            <v>상병</v>
          </cell>
          <cell r="C401" t="str">
            <v>99-73055013</v>
          </cell>
          <cell r="D401" t="str">
            <v>정희영</v>
          </cell>
          <cell r="E401">
            <v>43</v>
          </cell>
          <cell r="F401" t="str">
            <v>정외</v>
          </cell>
          <cell r="G401" t="str">
            <v>8사16연대</v>
          </cell>
          <cell r="H401">
            <v>36948</v>
          </cell>
          <cell r="I401">
            <v>36973</v>
          </cell>
          <cell r="J401">
            <v>36420</v>
          </cell>
          <cell r="K401">
            <v>36770</v>
          </cell>
          <cell r="L401">
            <v>222</v>
          </cell>
          <cell r="M401" t="str">
            <v>대위 정철윤</v>
          </cell>
        </row>
        <row r="402">
          <cell r="A402" t="str">
            <v>육군</v>
          </cell>
          <cell r="B402" t="str">
            <v>일병</v>
          </cell>
          <cell r="C402" t="str">
            <v>00-71019587</v>
          </cell>
          <cell r="D402" t="str">
            <v>김기호</v>
          </cell>
          <cell r="E402">
            <v>51</v>
          </cell>
          <cell r="F402" t="str">
            <v>내과</v>
          </cell>
          <cell r="G402" t="str">
            <v>15사50연대</v>
          </cell>
          <cell r="H402">
            <v>36949</v>
          </cell>
          <cell r="I402">
            <v>36973</v>
          </cell>
          <cell r="J402">
            <v>36684</v>
          </cell>
          <cell r="K402">
            <v>36861</v>
          </cell>
          <cell r="L402">
            <v>110</v>
          </cell>
          <cell r="M402" t="str">
            <v>대위 정치영</v>
          </cell>
        </row>
        <row r="403">
          <cell r="A403" t="str">
            <v>육군</v>
          </cell>
          <cell r="B403" t="str">
            <v>중사</v>
          </cell>
          <cell r="C403" t="str">
            <v>98-501113</v>
          </cell>
          <cell r="D403" t="str">
            <v>권재순</v>
          </cell>
          <cell r="E403">
            <v>33</v>
          </cell>
          <cell r="F403" t="str">
            <v>정외</v>
          </cell>
          <cell r="G403" t="str">
            <v>1공수2대대</v>
          </cell>
          <cell r="H403">
            <v>36951</v>
          </cell>
          <cell r="I403">
            <v>36973</v>
          </cell>
          <cell r="J403">
            <v>35811</v>
          </cell>
          <cell r="K403">
            <v>36861</v>
          </cell>
          <cell r="L403">
            <v>110</v>
          </cell>
          <cell r="M403" t="str">
            <v>대위 정대철</v>
          </cell>
        </row>
        <row r="404">
          <cell r="A404" t="str">
            <v>육군</v>
          </cell>
          <cell r="B404" t="str">
            <v>일병</v>
          </cell>
          <cell r="C404" t="str">
            <v>00-76039550</v>
          </cell>
          <cell r="D404" t="str">
            <v>박수준</v>
          </cell>
          <cell r="E404">
            <v>42</v>
          </cell>
          <cell r="F404" t="str">
            <v>신외</v>
          </cell>
          <cell r="G404" t="str">
            <v>20사26전차대</v>
          </cell>
          <cell r="H404">
            <v>36952</v>
          </cell>
          <cell r="I404">
            <v>36973</v>
          </cell>
          <cell r="J404">
            <v>36675</v>
          </cell>
          <cell r="K404">
            <v>36831</v>
          </cell>
          <cell r="L404">
            <v>222</v>
          </cell>
          <cell r="M404" t="str">
            <v>대위 김정훈</v>
          </cell>
        </row>
        <row r="405">
          <cell r="A405" t="str">
            <v>육군</v>
          </cell>
          <cell r="B405" t="str">
            <v>중사</v>
          </cell>
          <cell r="C405" t="str">
            <v>97-502617</v>
          </cell>
          <cell r="D405" t="str">
            <v>심창훈</v>
          </cell>
          <cell r="E405">
            <v>41</v>
          </cell>
          <cell r="F405" t="str">
            <v>신외</v>
          </cell>
          <cell r="G405" t="str">
            <v>5포병98대대</v>
          </cell>
          <cell r="H405">
            <v>36952</v>
          </cell>
          <cell r="I405">
            <v>36973</v>
          </cell>
          <cell r="J405">
            <v>35616</v>
          </cell>
          <cell r="K405">
            <v>36739</v>
          </cell>
          <cell r="L405">
            <v>222</v>
          </cell>
          <cell r="M405" t="str">
            <v>데위 김기준</v>
          </cell>
        </row>
        <row r="406">
          <cell r="A406" t="str">
            <v>육군</v>
          </cell>
          <cell r="B406" t="str">
            <v>상병</v>
          </cell>
          <cell r="C406" t="str">
            <v>99-76074119</v>
          </cell>
          <cell r="D406" t="str">
            <v>이민우</v>
          </cell>
          <cell r="E406">
            <v>45</v>
          </cell>
          <cell r="F406" t="str">
            <v>이비</v>
          </cell>
          <cell r="G406" t="str">
            <v>수기사공병중대</v>
          </cell>
          <cell r="H406">
            <v>36955</v>
          </cell>
          <cell r="I406">
            <v>36973</v>
          </cell>
          <cell r="J406">
            <v>36419</v>
          </cell>
          <cell r="K406">
            <v>36861</v>
          </cell>
          <cell r="L406">
            <v>222</v>
          </cell>
          <cell r="M406" t="str">
            <v>대위 김지수</v>
          </cell>
        </row>
        <row r="407">
          <cell r="A407" t="str">
            <v>육군</v>
          </cell>
          <cell r="B407" t="str">
            <v>상병</v>
          </cell>
          <cell r="C407" t="str">
            <v>00-73023954</v>
          </cell>
          <cell r="D407" t="str">
            <v>김영국</v>
          </cell>
          <cell r="E407">
            <v>41</v>
          </cell>
          <cell r="F407" t="str">
            <v>신외</v>
          </cell>
          <cell r="G407" t="str">
            <v>수기사공병중대</v>
          </cell>
          <cell r="H407">
            <v>36955</v>
          </cell>
          <cell r="I407">
            <v>36973</v>
          </cell>
          <cell r="J407">
            <v>36641</v>
          </cell>
          <cell r="K407">
            <v>36982</v>
          </cell>
          <cell r="L407">
            <v>222</v>
          </cell>
          <cell r="M407" t="str">
            <v>대위 김기준</v>
          </cell>
        </row>
        <row r="408">
          <cell r="A408" t="str">
            <v>육군</v>
          </cell>
          <cell r="B408" t="str">
            <v>일병</v>
          </cell>
          <cell r="C408" t="str">
            <v>00-76061939</v>
          </cell>
          <cell r="D408" t="str">
            <v>정상준</v>
          </cell>
          <cell r="E408">
            <v>45</v>
          </cell>
          <cell r="F408" t="str">
            <v>이비</v>
          </cell>
          <cell r="G408" t="str">
            <v>2군수5급양대</v>
          </cell>
          <cell r="H408">
            <v>36955</v>
          </cell>
          <cell r="I408">
            <v>36973</v>
          </cell>
          <cell r="J408">
            <v>36759</v>
          </cell>
          <cell r="K408">
            <v>36923</v>
          </cell>
          <cell r="L408">
            <v>222</v>
          </cell>
          <cell r="M408" t="str">
            <v>대위 김지수</v>
          </cell>
        </row>
        <row r="409">
          <cell r="A409" t="str">
            <v>육군</v>
          </cell>
          <cell r="B409" t="str">
            <v>상병</v>
          </cell>
          <cell r="C409" t="str">
            <v>00-76011522</v>
          </cell>
          <cell r="D409" t="str">
            <v>이준희</v>
          </cell>
          <cell r="E409">
            <v>21</v>
          </cell>
          <cell r="F409" t="str">
            <v>정신</v>
          </cell>
          <cell r="G409" t="str">
            <v>6사</v>
          </cell>
          <cell r="H409">
            <v>36956</v>
          </cell>
          <cell r="I409">
            <v>36973</v>
          </cell>
          <cell r="J409">
            <v>0</v>
          </cell>
          <cell r="K409">
            <v>0</v>
          </cell>
          <cell r="L409">
            <v>221</v>
          </cell>
          <cell r="M409" t="str">
            <v>대위 최준호</v>
          </cell>
        </row>
        <row r="410">
          <cell r="A410" t="str">
            <v>육군</v>
          </cell>
          <cell r="B410" t="str">
            <v>상병</v>
          </cell>
          <cell r="C410" t="str">
            <v>00-72008784</v>
          </cell>
          <cell r="D410" t="str">
            <v>박재수</v>
          </cell>
          <cell r="E410">
            <v>31</v>
          </cell>
          <cell r="F410" t="str">
            <v>정외</v>
          </cell>
          <cell r="G410" t="str">
            <v>56사통신대</v>
          </cell>
          <cell r="H410">
            <v>36958</v>
          </cell>
          <cell r="I410">
            <v>36973</v>
          </cell>
          <cell r="J410">
            <v>36615</v>
          </cell>
          <cell r="K410">
            <v>36951</v>
          </cell>
          <cell r="L410">
            <v>221</v>
          </cell>
          <cell r="M410" t="str">
            <v>대위 김태훈</v>
          </cell>
        </row>
        <row r="411">
          <cell r="A411" t="str">
            <v>육군</v>
          </cell>
          <cell r="B411" t="str">
            <v>병장</v>
          </cell>
          <cell r="C411" t="str">
            <v>99-76059602</v>
          </cell>
          <cell r="D411" t="str">
            <v>한상웅</v>
          </cell>
          <cell r="E411">
            <v>53</v>
          </cell>
          <cell r="F411" t="str">
            <v>피부</v>
          </cell>
          <cell r="G411" t="str">
            <v>9사보수대</v>
          </cell>
          <cell r="H411">
            <v>36959</v>
          </cell>
          <cell r="I411">
            <v>36973</v>
          </cell>
          <cell r="J411">
            <v>36374</v>
          </cell>
          <cell r="K411">
            <v>36982</v>
          </cell>
          <cell r="L411">
            <v>222</v>
          </cell>
          <cell r="M411" t="str">
            <v>대위 양종규</v>
          </cell>
        </row>
        <row r="412">
          <cell r="A412" t="str">
            <v>육군</v>
          </cell>
          <cell r="B412" t="str">
            <v>준위</v>
          </cell>
          <cell r="C412">
            <v>309255</v>
          </cell>
          <cell r="D412" t="str">
            <v>박순일</v>
          </cell>
          <cell r="E412">
            <v>42</v>
          </cell>
          <cell r="F412" t="str">
            <v>신외</v>
          </cell>
          <cell r="G412" t="str">
            <v>7포병758대</v>
          </cell>
          <cell r="H412">
            <v>36959</v>
          </cell>
          <cell r="I412">
            <v>36973</v>
          </cell>
          <cell r="J412">
            <v>27548</v>
          </cell>
          <cell r="K412">
            <v>31684</v>
          </cell>
          <cell r="L412">
            <v>122</v>
          </cell>
          <cell r="M412" t="str">
            <v>대위 김정훈</v>
          </cell>
        </row>
        <row r="413">
          <cell r="A413" t="str">
            <v>육군</v>
          </cell>
          <cell r="B413" t="str">
            <v>이병</v>
          </cell>
          <cell r="C413" t="str">
            <v>00-73058622</v>
          </cell>
          <cell r="D413" t="str">
            <v>김대완</v>
          </cell>
          <cell r="E413">
            <v>31</v>
          </cell>
          <cell r="F413" t="str">
            <v>정외</v>
          </cell>
          <cell r="G413" t="str">
            <v>6사27포병대</v>
          </cell>
          <cell r="H413">
            <v>36959</v>
          </cell>
          <cell r="I413">
            <v>36973</v>
          </cell>
          <cell r="J413">
            <v>36844</v>
          </cell>
          <cell r="K413">
            <v>37012</v>
          </cell>
          <cell r="L413">
            <v>110</v>
          </cell>
          <cell r="M413" t="str">
            <v>대위 김태훈</v>
          </cell>
          <cell r="N413" t="str">
            <v>휴가</v>
          </cell>
        </row>
        <row r="414">
          <cell r="A414" t="str">
            <v>육군</v>
          </cell>
          <cell r="B414" t="str">
            <v>일병</v>
          </cell>
          <cell r="C414" t="str">
            <v>00-73023232</v>
          </cell>
          <cell r="D414" t="str">
            <v>김윤환</v>
          </cell>
          <cell r="E414">
            <v>53</v>
          </cell>
          <cell r="F414" t="str">
            <v>비뇨</v>
          </cell>
          <cell r="G414" t="str">
            <v>1사신교대</v>
          </cell>
          <cell r="H414">
            <v>36959</v>
          </cell>
          <cell r="I414">
            <v>36973</v>
          </cell>
          <cell r="J414">
            <v>36641</v>
          </cell>
          <cell r="K414">
            <v>36800</v>
          </cell>
          <cell r="L414">
            <v>222</v>
          </cell>
          <cell r="M414" t="str">
            <v>대위 양종규</v>
          </cell>
        </row>
        <row r="415">
          <cell r="A415" t="str">
            <v>육군</v>
          </cell>
          <cell r="B415" t="str">
            <v>일병</v>
          </cell>
          <cell r="C415" t="str">
            <v>00-76057066</v>
          </cell>
          <cell r="D415" t="str">
            <v>박영일</v>
          </cell>
          <cell r="E415">
            <v>41</v>
          </cell>
          <cell r="F415" t="str">
            <v>신외</v>
          </cell>
          <cell r="G415" t="str">
            <v>103여단</v>
          </cell>
          <cell r="H415">
            <v>36960</v>
          </cell>
          <cell r="I415">
            <v>36973</v>
          </cell>
          <cell r="J415">
            <v>36739</v>
          </cell>
          <cell r="K415">
            <v>36892</v>
          </cell>
          <cell r="L415">
            <v>121</v>
          </cell>
          <cell r="M415" t="str">
            <v>대위 김기준</v>
          </cell>
        </row>
        <row r="416">
          <cell r="A416" t="str">
            <v>육군</v>
          </cell>
          <cell r="B416" t="str">
            <v>상병</v>
          </cell>
          <cell r="C416" t="str">
            <v>00-76025771</v>
          </cell>
          <cell r="D416" t="str">
            <v>김성민</v>
          </cell>
          <cell r="E416">
            <v>43</v>
          </cell>
          <cell r="F416" t="str">
            <v>정외</v>
          </cell>
          <cell r="G416" t="str">
            <v>25사70연대</v>
          </cell>
          <cell r="H416">
            <v>36963</v>
          </cell>
          <cell r="I416">
            <v>36973</v>
          </cell>
          <cell r="J416">
            <v>36619</v>
          </cell>
          <cell r="K416">
            <v>36982</v>
          </cell>
          <cell r="L416">
            <v>222</v>
          </cell>
          <cell r="M416" t="str">
            <v>대위 정철윤</v>
          </cell>
        </row>
        <row r="417">
          <cell r="A417" t="str">
            <v>육군</v>
          </cell>
          <cell r="B417" t="str">
            <v>일병</v>
          </cell>
          <cell r="C417" t="str">
            <v>00-76065193</v>
          </cell>
          <cell r="D417" t="str">
            <v>김대영</v>
          </cell>
          <cell r="E417">
            <v>42</v>
          </cell>
          <cell r="F417" t="str">
            <v>신외</v>
          </cell>
          <cell r="G417" t="str">
            <v>종행교수송대</v>
          </cell>
          <cell r="H417">
            <v>36966</v>
          </cell>
          <cell r="I417">
            <v>36973</v>
          </cell>
          <cell r="J417">
            <v>36766</v>
          </cell>
          <cell r="K417">
            <v>36982</v>
          </cell>
          <cell r="L417">
            <v>222</v>
          </cell>
          <cell r="M417" t="str">
            <v>대위 김정훈</v>
          </cell>
        </row>
        <row r="418">
          <cell r="A418" t="str">
            <v>육군</v>
          </cell>
          <cell r="B418" t="str">
            <v>병장</v>
          </cell>
          <cell r="C418" t="str">
            <v>99-72005974</v>
          </cell>
          <cell r="D418" t="str">
            <v>이상수</v>
          </cell>
          <cell r="E418">
            <v>43</v>
          </cell>
          <cell r="F418" t="str">
            <v>정외</v>
          </cell>
          <cell r="G418" t="str">
            <v>국통사3통신다</v>
          </cell>
          <cell r="H418">
            <v>36971</v>
          </cell>
          <cell r="I418">
            <v>36973</v>
          </cell>
          <cell r="J418">
            <v>36237</v>
          </cell>
          <cell r="K418">
            <v>36831</v>
          </cell>
          <cell r="L418">
            <v>222</v>
          </cell>
          <cell r="M418" t="str">
            <v>대위 정철윤</v>
          </cell>
        </row>
        <row r="419">
          <cell r="A419" t="str">
            <v>육군</v>
          </cell>
          <cell r="B419" t="str">
            <v>일병</v>
          </cell>
          <cell r="C419" t="str">
            <v>00-76049289</v>
          </cell>
          <cell r="D419" t="str">
            <v>김일두</v>
          </cell>
          <cell r="E419">
            <v>42</v>
          </cell>
          <cell r="F419" t="str">
            <v>신외</v>
          </cell>
          <cell r="G419" t="str">
            <v>1탄약창경비중대</v>
          </cell>
          <cell r="H419">
            <v>36973</v>
          </cell>
          <cell r="I419">
            <v>36973</v>
          </cell>
          <cell r="J419">
            <v>36710</v>
          </cell>
          <cell r="K419">
            <v>36892</v>
          </cell>
          <cell r="L419">
            <v>222</v>
          </cell>
          <cell r="M419" t="str">
            <v>대위 김정훈</v>
          </cell>
        </row>
        <row r="420">
          <cell r="A420" t="str">
            <v>육군</v>
          </cell>
          <cell r="B420" t="str">
            <v>병장</v>
          </cell>
          <cell r="C420" t="str">
            <v>99-72016882</v>
          </cell>
          <cell r="D420" t="str">
            <v>장재혁</v>
          </cell>
          <cell r="E420">
            <v>41</v>
          </cell>
          <cell r="F420" t="str">
            <v>신외</v>
          </cell>
          <cell r="G420" t="str">
            <v>11탄약창</v>
          </cell>
          <cell r="H420">
            <v>36973</v>
          </cell>
          <cell r="I420">
            <v>36973</v>
          </cell>
          <cell r="J420">
            <v>36391</v>
          </cell>
          <cell r="K420">
            <v>36982</v>
          </cell>
          <cell r="L420">
            <v>222</v>
          </cell>
          <cell r="M420" t="str">
            <v>대위 김기준</v>
          </cell>
        </row>
        <row r="421">
          <cell r="A421" t="str">
            <v>육군</v>
          </cell>
          <cell r="B421" t="str">
            <v>이병</v>
          </cell>
          <cell r="C421" t="str">
            <v>00-72030008</v>
          </cell>
          <cell r="D421" t="str">
            <v>유덕관</v>
          </cell>
          <cell r="E421">
            <v>45</v>
          </cell>
          <cell r="F421" t="str">
            <v>이비</v>
          </cell>
          <cell r="G421" t="str">
            <v>11탄약창</v>
          </cell>
          <cell r="H421">
            <v>36973</v>
          </cell>
          <cell r="I421">
            <v>36973</v>
          </cell>
          <cell r="J421">
            <v>36853</v>
          </cell>
          <cell r="K421">
            <v>37135</v>
          </cell>
          <cell r="L421">
            <v>221</v>
          </cell>
          <cell r="M421" t="str">
            <v>대위 김지수</v>
          </cell>
        </row>
        <row r="422">
          <cell r="A422" t="str">
            <v>육군</v>
          </cell>
          <cell r="B422" t="str">
            <v>병장</v>
          </cell>
          <cell r="C422" t="str">
            <v>99-73024732</v>
          </cell>
          <cell r="D422" t="str">
            <v>이관승</v>
          </cell>
          <cell r="E422">
            <v>32</v>
          </cell>
          <cell r="F422" t="str">
            <v>일외</v>
          </cell>
          <cell r="G422" t="str">
            <v>수방사338경비</v>
          </cell>
          <cell r="H422">
            <v>36973</v>
          </cell>
          <cell r="I422">
            <v>36973</v>
          </cell>
          <cell r="J422">
            <v>36277</v>
          </cell>
          <cell r="K422">
            <v>36861</v>
          </cell>
          <cell r="L422">
            <v>222</v>
          </cell>
          <cell r="M422" t="str">
            <v>대위 민신남</v>
          </cell>
        </row>
        <row r="423">
          <cell r="A423" t="str">
            <v>육군</v>
          </cell>
          <cell r="B423" t="str">
            <v>일병</v>
          </cell>
          <cell r="C423" t="str">
            <v>00-76055592</v>
          </cell>
          <cell r="D423" t="str">
            <v>박용기</v>
          </cell>
          <cell r="E423">
            <v>51</v>
          </cell>
          <cell r="F423" t="str">
            <v>내과</v>
          </cell>
          <cell r="G423" t="str">
            <v>육군인쇄창</v>
          </cell>
          <cell r="H423">
            <v>36973</v>
          </cell>
          <cell r="I423">
            <v>36973</v>
          </cell>
          <cell r="J423">
            <v>36734</v>
          </cell>
          <cell r="K423">
            <v>37012</v>
          </cell>
          <cell r="L423">
            <v>110</v>
          </cell>
          <cell r="M423" t="str">
            <v>대위 신동수</v>
          </cell>
        </row>
        <row r="424">
          <cell r="A424" t="str">
            <v>육군</v>
          </cell>
          <cell r="B424" t="str">
            <v>중사</v>
          </cell>
          <cell r="C424" t="str">
            <v>96-501730</v>
          </cell>
          <cell r="D424" t="str">
            <v>김완섭</v>
          </cell>
          <cell r="E424">
            <v>33</v>
          </cell>
          <cell r="F424" t="str">
            <v>정외</v>
          </cell>
          <cell r="G424" t="str">
            <v>13공수</v>
          </cell>
          <cell r="H424">
            <v>36974</v>
          </cell>
          <cell r="I424">
            <v>36974</v>
          </cell>
          <cell r="J424">
            <v>35224</v>
          </cell>
          <cell r="K424">
            <v>36130</v>
          </cell>
          <cell r="L424">
            <v>110</v>
          </cell>
          <cell r="M424" t="str">
            <v>대위 정대철</v>
          </cell>
        </row>
        <row r="425">
          <cell r="A425" t="str">
            <v>육군</v>
          </cell>
          <cell r="B425" t="str">
            <v>이병</v>
          </cell>
          <cell r="C425" t="str">
            <v>00-76078915</v>
          </cell>
          <cell r="D425" t="str">
            <v>신명</v>
          </cell>
          <cell r="E425">
            <v>21</v>
          </cell>
          <cell r="F425" t="str">
            <v>정신</v>
          </cell>
          <cell r="G425" t="str">
            <v>5보급창</v>
          </cell>
          <cell r="H425">
            <v>36974</v>
          </cell>
          <cell r="I425">
            <v>36974</v>
          </cell>
          <cell r="J425">
            <v>36825</v>
          </cell>
          <cell r="K425">
            <v>36495</v>
          </cell>
          <cell r="L425">
            <v>110</v>
          </cell>
          <cell r="M425" t="str">
            <v>대위 하태현</v>
          </cell>
        </row>
        <row r="426">
          <cell r="A426" t="str">
            <v>공군</v>
          </cell>
          <cell r="B426" t="str">
            <v>병장</v>
          </cell>
          <cell r="C426" t="str">
            <v>98-70013141</v>
          </cell>
          <cell r="D426" t="str">
            <v>조일영</v>
          </cell>
          <cell r="E426">
            <v>32</v>
          </cell>
          <cell r="F426" t="str">
            <v>일외</v>
          </cell>
          <cell r="G426" t="str">
            <v>공군20전비</v>
          </cell>
          <cell r="H426">
            <v>36974</v>
          </cell>
          <cell r="I426">
            <v>36974</v>
          </cell>
          <cell r="J426">
            <v>36129</v>
          </cell>
          <cell r="K426">
            <v>36676</v>
          </cell>
          <cell r="L426">
            <v>222</v>
          </cell>
          <cell r="M426" t="str">
            <v>대위 김기준</v>
          </cell>
        </row>
        <row r="427">
          <cell r="A427" t="str">
            <v>육군</v>
          </cell>
          <cell r="B427" t="str">
            <v>상병</v>
          </cell>
          <cell r="C427" t="str">
            <v>99-76102088</v>
          </cell>
          <cell r="D427" t="str">
            <v>김지훈</v>
          </cell>
          <cell r="E427">
            <v>52</v>
          </cell>
          <cell r="F427" t="str">
            <v>성외</v>
          </cell>
          <cell r="G427" t="str">
            <v>67사190연대</v>
          </cell>
          <cell r="H427">
            <v>36974</v>
          </cell>
          <cell r="I427">
            <v>36974</v>
          </cell>
          <cell r="J427">
            <v>36517</v>
          </cell>
          <cell r="K427">
            <v>36892</v>
          </cell>
          <cell r="L427">
            <v>110</v>
          </cell>
          <cell r="M427" t="str">
            <v>대위 허승호</v>
          </cell>
        </row>
        <row r="428">
          <cell r="A428" t="str">
            <v>육군</v>
          </cell>
          <cell r="B428" t="str">
            <v>이병</v>
          </cell>
          <cell r="C428" t="str">
            <v>00-76096320</v>
          </cell>
          <cell r="D428" t="str">
            <v>배일홍</v>
          </cell>
          <cell r="E428">
            <v>42</v>
          </cell>
          <cell r="F428" t="str">
            <v>신외</v>
          </cell>
          <cell r="G428" t="str">
            <v>군의교</v>
          </cell>
          <cell r="H428">
            <v>36976</v>
          </cell>
          <cell r="I428">
            <v>36976</v>
          </cell>
          <cell r="J428">
            <v>36889</v>
          </cell>
          <cell r="K428">
            <v>0</v>
          </cell>
          <cell r="L428">
            <v>221</v>
          </cell>
          <cell r="M428" t="str">
            <v>대위 김정훈</v>
          </cell>
        </row>
        <row r="429">
          <cell r="A429" t="str">
            <v>육군</v>
          </cell>
          <cell r="B429" t="str">
            <v>상병</v>
          </cell>
          <cell r="C429" t="str">
            <v>99-76077597</v>
          </cell>
          <cell r="D429" t="str">
            <v>우선욱</v>
          </cell>
          <cell r="E429">
            <v>45</v>
          </cell>
          <cell r="F429" t="str">
            <v>안과</v>
          </cell>
          <cell r="G429" t="str">
            <v>35사</v>
          </cell>
          <cell r="H429">
            <v>36976</v>
          </cell>
          <cell r="I429">
            <v>36976</v>
          </cell>
          <cell r="J429">
            <v>36437</v>
          </cell>
          <cell r="K429">
            <v>36800</v>
          </cell>
          <cell r="L429">
            <v>221</v>
          </cell>
          <cell r="M429" t="str">
            <v>대위 신동수</v>
          </cell>
        </row>
        <row r="430">
          <cell r="A430" t="str">
            <v>육군</v>
          </cell>
          <cell r="B430" t="str">
            <v>일병</v>
          </cell>
          <cell r="C430" t="str">
            <v>00-76035054</v>
          </cell>
          <cell r="D430" t="str">
            <v>조승욱</v>
          </cell>
          <cell r="E430">
            <v>32</v>
          </cell>
          <cell r="F430" t="str">
            <v>일외</v>
          </cell>
          <cell r="G430" t="str">
            <v>종군교</v>
          </cell>
          <cell r="H430">
            <v>36976</v>
          </cell>
          <cell r="I430">
            <v>36976</v>
          </cell>
          <cell r="J430">
            <v>36658</v>
          </cell>
          <cell r="K430">
            <v>36831</v>
          </cell>
          <cell r="L430">
            <v>222</v>
          </cell>
          <cell r="M430" t="str">
            <v>대위 구대진</v>
          </cell>
        </row>
        <row r="431">
          <cell r="A431" t="str">
            <v>육군</v>
          </cell>
          <cell r="B431" t="str">
            <v>병장</v>
          </cell>
          <cell r="C431" t="str">
            <v>99-76048153</v>
          </cell>
          <cell r="D431" t="str">
            <v>이정기</v>
          </cell>
          <cell r="E431">
            <v>32</v>
          </cell>
          <cell r="F431" t="str">
            <v>일외</v>
          </cell>
          <cell r="G431" t="str">
            <v>계근지단</v>
          </cell>
          <cell r="H431">
            <v>36962</v>
          </cell>
          <cell r="I431">
            <v>36977</v>
          </cell>
          <cell r="J431">
            <v>36332</v>
          </cell>
          <cell r="K431">
            <v>36923</v>
          </cell>
          <cell r="L431">
            <v>110</v>
          </cell>
          <cell r="M431" t="str">
            <v>대위 김기준</v>
          </cell>
        </row>
        <row r="432">
          <cell r="A432" t="str">
            <v>육군</v>
          </cell>
          <cell r="B432" t="str">
            <v>상병</v>
          </cell>
          <cell r="C432" t="str">
            <v>00-76001934</v>
          </cell>
          <cell r="D432" t="str">
            <v>정성진</v>
          </cell>
          <cell r="E432">
            <v>32</v>
          </cell>
          <cell r="F432" t="str">
            <v>일외</v>
          </cell>
          <cell r="G432" t="str">
            <v>교육사본부중대</v>
          </cell>
          <cell r="H432">
            <v>36977</v>
          </cell>
          <cell r="I432">
            <v>36977</v>
          </cell>
          <cell r="J432">
            <v>36535</v>
          </cell>
          <cell r="K432">
            <v>36892</v>
          </cell>
          <cell r="L432">
            <v>222</v>
          </cell>
          <cell r="M432" t="str">
            <v>대위 민신남</v>
          </cell>
        </row>
        <row r="433">
          <cell r="A433" t="str">
            <v>육군</v>
          </cell>
          <cell r="B433" t="str">
            <v>상병</v>
          </cell>
          <cell r="C433" t="str">
            <v>99-72024932</v>
          </cell>
          <cell r="D433" t="str">
            <v>조규연</v>
          </cell>
          <cell r="E433">
            <v>41</v>
          </cell>
          <cell r="F433" t="str">
            <v>신외</v>
          </cell>
          <cell r="G433" t="str">
            <v>62사601포대</v>
          </cell>
          <cell r="H433">
            <v>36977</v>
          </cell>
          <cell r="I433">
            <v>36977</v>
          </cell>
          <cell r="J433">
            <v>36519</v>
          </cell>
          <cell r="K433">
            <v>36831</v>
          </cell>
          <cell r="L433">
            <v>222</v>
          </cell>
          <cell r="M433" t="str">
            <v>대위 김정훈</v>
          </cell>
        </row>
        <row r="434">
          <cell r="A434" t="str">
            <v>육군</v>
          </cell>
          <cell r="B434" t="str">
            <v>일병</v>
          </cell>
          <cell r="C434" t="str">
            <v>00-72025683</v>
          </cell>
          <cell r="D434" t="str">
            <v>조제호</v>
          </cell>
          <cell r="E434">
            <v>41</v>
          </cell>
          <cell r="F434" t="str">
            <v>신외</v>
          </cell>
          <cell r="G434" t="str">
            <v>62사182연대</v>
          </cell>
          <cell r="H434">
            <v>36977</v>
          </cell>
          <cell r="I434">
            <v>36977</v>
          </cell>
          <cell r="J434">
            <v>36818</v>
          </cell>
          <cell r="K434">
            <v>36982</v>
          </cell>
          <cell r="L434">
            <v>222</v>
          </cell>
          <cell r="M434" t="str">
            <v>대위 김기준</v>
          </cell>
        </row>
        <row r="435">
          <cell r="A435" t="str">
            <v>육군</v>
          </cell>
          <cell r="B435" t="str">
            <v>병장</v>
          </cell>
          <cell r="C435" t="str">
            <v>99-76054460</v>
          </cell>
          <cell r="D435" t="str">
            <v>정영필</v>
          </cell>
          <cell r="E435">
            <v>55</v>
          </cell>
          <cell r="F435" t="str">
            <v>내과</v>
          </cell>
          <cell r="G435" t="str">
            <v>통신교</v>
          </cell>
          <cell r="H435">
            <v>36977</v>
          </cell>
          <cell r="I435">
            <v>36977</v>
          </cell>
          <cell r="J435">
            <v>36356</v>
          </cell>
          <cell r="K435">
            <v>36951</v>
          </cell>
          <cell r="L435">
            <v>222</v>
          </cell>
          <cell r="M435" t="str">
            <v>대위 이영수</v>
          </cell>
        </row>
        <row r="436">
          <cell r="A436" t="str">
            <v>육군</v>
          </cell>
          <cell r="B436" t="str">
            <v>이병</v>
          </cell>
          <cell r="C436" t="str">
            <v>00-76095906</v>
          </cell>
          <cell r="D436" t="str">
            <v>성수범</v>
          </cell>
          <cell r="E436">
            <v>43</v>
          </cell>
          <cell r="F436" t="str">
            <v>정외</v>
          </cell>
          <cell r="G436" t="str">
            <v>국통사56통신</v>
          </cell>
          <cell r="H436">
            <v>36977</v>
          </cell>
          <cell r="I436">
            <v>36977</v>
          </cell>
          <cell r="J436">
            <v>36886</v>
          </cell>
          <cell r="K436">
            <v>0</v>
          </cell>
          <cell r="L436">
            <v>222</v>
          </cell>
          <cell r="M436" t="str">
            <v>대위 정철윤</v>
          </cell>
        </row>
        <row r="437">
          <cell r="A437" t="str">
            <v>육군</v>
          </cell>
          <cell r="B437" t="str">
            <v>일병</v>
          </cell>
          <cell r="C437" t="str">
            <v>00-76070453</v>
          </cell>
          <cell r="D437" t="str">
            <v>백부운</v>
          </cell>
          <cell r="E437">
            <v>42</v>
          </cell>
          <cell r="F437" t="str">
            <v>신외</v>
          </cell>
          <cell r="G437" t="str">
            <v>603항공대</v>
          </cell>
          <cell r="H437">
            <v>36977</v>
          </cell>
          <cell r="I437">
            <v>36977</v>
          </cell>
          <cell r="J437">
            <v>36794</v>
          </cell>
          <cell r="K437">
            <v>36982</v>
          </cell>
          <cell r="L437">
            <v>222</v>
          </cell>
          <cell r="M437" t="str">
            <v>대위 김정훈</v>
          </cell>
        </row>
        <row r="438">
          <cell r="A438" t="str">
            <v>육군</v>
          </cell>
          <cell r="B438" t="str">
            <v>일병</v>
          </cell>
          <cell r="C438" t="str">
            <v>00-72021356</v>
          </cell>
          <cell r="D438" t="str">
            <v>김영재</v>
          </cell>
          <cell r="E438">
            <v>32</v>
          </cell>
          <cell r="F438" t="str">
            <v>일외</v>
          </cell>
          <cell r="G438" t="str">
            <v>37사111연대</v>
          </cell>
          <cell r="H438">
            <v>36977</v>
          </cell>
          <cell r="I438">
            <v>36977</v>
          </cell>
          <cell r="J438">
            <v>36790</v>
          </cell>
          <cell r="K438">
            <v>37165</v>
          </cell>
          <cell r="L438">
            <v>222</v>
          </cell>
          <cell r="M438" t="str">
            <v>대위 민신남</v>
          </cell>
        </row>
        <row r="439">
          <cell r="A439" t="str">
            <v>육군</v>
          </cell>
          <cell r="B439" t="str">
            <v>일병</v>
          </cell>
          <cell r="C439" t="str">
            <v>00-72023998</v>
          </cell>
          <cell r="D439" t="str">
            <v>김도현</v>
          </cell>
          <cell r="E439">
            <v>41</v>
          </cell>
          <cell r="F439" t="str">
            <v>신외</v>
          </cell>
          <cell r="G439" t="str">
            <v>37사111연대</v>
          </cell>
          <cell r="H439">
            <v>36977</v>
          </cell>
          <cell r="I439">
            <v>36977</v>
          </cell>
          <cell r="J439">
            <v>36804</v>
          </cell>
          <cell r="K439">
            <v>36982</v>
          </cell>
          <cell r="L439">
            <v>222</v>
          </cell>
          <cell r="M439" t="str">
            <v>대위 김기준</v>
          </cell>
        </row>
        <row r="440">
          <cell r="A440" t="str">
            <v>육군</v>
          </cell>
          <cell r="B440" t="str">
            <v>이병</v>
          </cell>
          <cell r="C440" t="str">
            <v>00-76088791</v>
          </cell>
          <cell r="D440" t="str">
            <v>이승환</v>
          </cell>
          <cell r="E440">
            <v>21</v>
          </cell>
          <cell r="F440" t="str">
            <v>정신</v>
          </cell>
          <cell r="G440" t="str">
            <v>37사110연대</v>
          </cell>
          <cell r="H440">
            <v>36977</v>
          </cell>
          <cell r="I440">
            <v>36977</v>
          </cell>
          <cell r="J440">
            <v>36860</v>
          </cell>
          <cell r="K440">
            <v>37104</v>
          </cell>
          <cell r="L440">
            <v>222</v>
          </cell>
          <cell r="M440" t="str">
            <v>대위 하태현</v>
          </cell>
        </row>
        <row r="441">
          <cell r="A441" t="str">
            <v>육군</v>
          </cell>
          <cell r="B441" t="str">
            <v>병장</v>
          </cell>
          <cell r="C441" t="str">
            <v>99-76024691</v>
          </cell>
          <cell r="D441" t="str">
            <v>서민재</v>
          </cell>
          <cell r="E441">
            <v>33</v>
          </cell>
          <cell r="F441" t="str">
            <v>정외</v>
          </cell>
          <cell r="G441" t="str">
            <v>37사통신대</v>
          </cell>
          <cell r="H441">
            <v>36977</v>
          </cell>
          <cell r="I441">
            <v>36977</v>
          </cell>
          <cell r="J441">
            <v>36258</v>
          </cell>
          <cell r="K441">
            <v>36861</v>
          </cell>
          <cell r="L441">
            <v>110</v>
          </cell>
          <cell r="M441" t="str">
            <v>대위 정대철</v>
          </cell>
        </row>
        <row r="442">
          <cell r="A442" t="str">
            <v>육군</v>
          </cell>
          <cell r="B442" t="str">
            <v>이병</v>
          </cell>
          <cell r="C442">
            <v>308741</v>
          </cell>
          <cell r="D442" t="str">
            <v>노규태</v>
          </cell>
          <cell r="E442">
            <v>33</v>
          </cell>
          <cell r="F442" t="str">
            <v>정외</v>
          </cell>
          <cell r="G442" t="str">
            <v>37사신교대</v>
          </cell>
          <cell r="H442">
            <v>36977</v>
          </cell>
          <cell r="I442">
            <v>36977</v>
          </cell>
          <cell r="J442">
            <v>36944</v>
          </cell>
          <cell r="K442">
            <v>31353</v>
          </cell>
          <cell r="L442">
            <v>110</v>
          </cell>
          <cell r="M442" t="str">
            <v>대위 정대철</v>
          </cell>
        </row>
        <row r="443">
          <cell r="A443" t="str">
            <v>육군</v>
          </cell>
          <cell r="B443" t="str">
            <v>이병</v>
          </cell>
          <cell r="C443" t="str">
            <v>00-72030002</v>
          </cell>
          <cell r="D443" t="str">
            <v>박상규</v>
          </cell>
          <cell r="E443">
            <v>32</v>
          </cell>
          <cell r="F443" t="str">
            <v>흉외</v>
          </cell>
          <cell r="G443" t="str">
            <v>8탄약창</v>
          </cell>
          <cell r="H443">
            <v>36977</v>
          </cell>
          <cell r="I443">
            <v>36977</v>
          </cell>
          <cell r="J443">
            <v>36853</v>
          </cell>
          <cell r="K443">
            <v>36649</v>
          </cell>
          <cell r="L443">
            <v>110</v>
          </cell>
          <cell r="M443" t="str">
            <v>대위 이종호</v>
          </cell>
        </row>
        <row r="444">
          <cell r="A444" t="str">
            <v>육군</v>
          </cell>
          <cell r="B444" t="str">
            <v>이병</v>
          </cell>
          <cell r="C444" t="str">
            <v>00-72029050</v>
          </cell>
          <cell r="D444" t="str">
            <v>서태호</v>
          </cell>
          <cell r="E444">
            <v>51</v>
          </cell>
          <cell r="F444" t="str">
            <v>내과</v>
          </cell>
          <cell r="G444" t="str">
            <v>62사</v>
          </cell>
          <cell r="H444">
            <v>36977</v>
          </cell>
          <cell r="I444">
            <v>36977</v>
          </cell>
          <cell r="J444">
            <v>36853</v>
          </cell>
          <cell r="K444">
            <v>0</v>
          </cell>
          <cell r="L444">
            <v>222</v>
          </cell>
          <cell r="M444" t="str">
            <v>대위 이영수</v>
          </cell>
        </row>
        <row r="445">
          <cell r="A445" t="str">
            <v>공군</v>
          </cell>
          <cell r="B445" t="str">
            <v>하사</v>
          </cell>
          <cell r="C445" t="str">
            <v>98-500090</v>
          </cell>
          <cell r="D445" t="str">
            <v>김상현</v>
          </cell>
          <cell r="E445">
            <v>41</v>
          </cell>
          <cell r="F445" t="str">
            <v>신외</v>
          </cell>
          <cell r="G445" t="str">
            <v>공군20전비</v>
          </cell>
          <cell r="H445">
            <v>36977</v>
          </cell>
          <cell r="I445">
            <v>36977</v>
          </cell>
          <cell r="J445">
            <v>35827</v>
          </cell>
          <cell r="K445">
            <v>37043</v>
          </cell>
          <cell r="L445">
            <v>221</v>
          </cell>
          <cell r="M445" t="str">
            <v>대위 김기준</v>
          </cell>
          <cell r="N445" t="str">
            <v>휴가</v>
          </cell>
        </row>
        <row r="446">
          <cell r="A446" t="str">
            <v>육군</v>
          </cell>
          <cell r="B446" t="str">
            <v>상병</v>
          </cell>
          <cell r="C446" t="str">
            <v>99-71045753</v>
          </cell>
          <cell r="D446" t="str">
            <v>명노철</v>
          </cell>
          <cell r="E446">
            <v>53</v>
          </cell>
          <cell r="F446" t="str">
            <v>비뇨</v>
          </cell>
          <cell r="G446" t="str">
            <v>12사37연대</v>
          </cell>
          <cell r="H446">
            <v>36978</v>
          </cell>
          <cell r="I446">
            <v>36978</v>
          </cell>
          <cell r="J446">
            <v>36487</v>
          </cell>
          <cell r="K446">
            <v>36831</v>
          </cell>
          <cell r="L446">
            <v>110</v>
          </cell>
          <cell r="M446" t="str">
            <v>대위 김태헌</v>
          </cell>
        </row>
        <row r="447">
          <cell r="A447" t="str">
            <v>육군</v>
          </cell>
          <cell r="B447" t="str">
            <v>이병</v>
          </cell>
          <cell r="C447" t="str">
            <v>01-76005715</v>
          </cell>
          <cell r="D447" t="str">
            <v>박정현</v>
          </cell>
          <cell r="E447">
            <v>32</v>
          </cell>
          <cell r="F447" t="str">
            <v>일외</v>
          </cell>
          <cell r="G447" t="str">
            <v>종군교</v>
          </cell>
          <cell r="H447">
            <v>36979</v>
          </cell>
          <cell r="I447">
            <v>36979</v>
          </cell>
          <cell r="J447">
            <v>36917</v>
          </cell>
          <cell r="K447">
            <v>37073</v>
          </cell>
          <cell r="L447">
            <v>222</v>
          </cell>
          <cell r="M447" t="str">
            <v>대위 구대진</v>
          </cell>
        </row>
        <row r="448">
          <cell r="A448" t="str">
            <v>육군</v>
          </cell>
          <cell r="B448" t="str">
            <v>일병</v>
          </cell>
          <cell r="C448" t="str">
            <v>00-72025574</v>
          </cell>
          <cell r="D448" t="str">
            <v>김일호</v>
          </cell>
          <cell r="E448">
            <v>41</v>
          </cell>
          <cell r="F448" t="str">
            <v>신외</v>
          </cell>
          <cell r="G448" t="str">
            <v>32사포병대</v>
          </cell>
          <cell r="H448">
            <v>36979</v>
          </cell>
          <cell r="I448">
            <v>36979</v>
          </cell>
          <cell r="J448">
            <v>36818</v>
          </cell>
          <cell r="K448">
            <v>36982</v>
          </cell>
          <cell r="L448">
            <v>222</v>
          </cell>
          <cell r="M448" t="str">
            <v>대위 김기준</v>
          </cell>
        </row>
        <row r="449">
          <cell r="A449" t="str">
            <v>육군</v>
          </cell>
          <cell r="B449" t="str">
            <v>상병</v>
          </cell>
          <cell r="C449" t="str">
            <v>99-72024132</v>
          </cell>
          <cell r="D449" t="str">
            <v>남상욱</v>
          </cell>
          <cell r="E449">
            <v>41</v>
          </cell>
          <cell r="F449" t="str">
            <v>신외</v>
          </cell>
          <cell r="G449" t="str">
            <v>32사97연대</v>
          </cell>
          <cell r="H449">
            <v>36979</v>
          </cell>
          <cell r="I449">
            <v>36979</v>
          </cell>
          <cell r="J449">
            <v>36489</v>
          </cell>
          <cell r="K449">
            <v>36861</v>
          </cell>
          <cell r="L449">
            <v>222</v>
          </cell>
          <cell r="M449" t="str">
            <v>대위 김기준</v>
          </cell>
        </row>
        <row r="450">
          <cell r="A450" t="str">
            <v>육군</v>
          </cell>
          <cell r="B450" t="str">
            <v>이병</v>
          </cell>
          <cell r="C450" t="str">
            <v>00-72027338</v>
          </cell>
          <cell r="D450" t="str">
            <v>오종연</v>
          </cell>
          <cell r="E450">
            <v>43</v>
          </cell>
          <cell r="F450" t="str">
            <v>정외</v>
          </cell>
          <cell r="G450" t="str">
            <v>32사97연대</v>
          </cell>
          <cell r="H450">
            <v>36979</v>
          </cell>
          <cell r="I450">
            <v>36979</v>
          </cell>
          <cell r="J450">
            <v>36856</v>
          </cell>
          <cell r="K450">
            <v>37073</v>
          </cell>
          <cell r="L450">
            <v>221</v>
          </cell>
          <cell r="M450" t="str">
            <v>대위 정철윤</v>
          </cell>
        </row>
        <row r="451">
          <cell r="A451" t="str">
            <v>육군</v>
          </cell>
          <cell r="B451" t="str">
            <v>일병</v>
          </cell>
          <cell r="C451" t="str">
            <v>00-76059851</v>
          </cell>
          <cell r="D451" t="str">
            <v>한상진</v>
          </cell>
          <cell r="E451">
            <v>41</v>
          </cell>
          <cell r="F451" t="str">
            <v>신외</v>
          </cell>
          <cell r="G451" t="str">
            <v>수송사철도호송대</v>
          </cell>
          <cell r="H451">
            <v>36979</v>
          </cell>
          <cell r="I451">
            <v>36979</v>
          </cell>
          <cell r="J451">
            <v>36749</v>
          </cell>
          <cell r="K451">
            <v>36923</v>
          </cell>
          <cell r="L451">
            <v>110</v>
          </cell>
          <cell r="M451" t="str">
            <v>대위 김기준</v>
          </cell>
        </row>
        <row r="452">
          <cell r="A452" t="str">
            <v>육군</v>
          </cell>
          <cell r="B452" t="str">
            <v>이병</v>
          </cell>
          <cell r="C452" t="str">
            <v>01-76006009</v>
          </cell>
          <cell r="D452" t="str">
            <v>이주한</v>
          </cell>
          <cell r="E452" t="str">
            <v>icu</v>
          </cell>
          <cell r="F452" t="str">
            <v>내과</v>
          </cell>
          <cell r="G452" t="str">
            <v>종군교</v>
          </cell>
          <cell r="H452">
            <v>36979</v>
          </cell>
          <cell r="I452">
            <v>36979</v>
          </cell>
          <cell r="J452">
            <v>36917</v>
          </cell>
          <cell r="K452">
            <v>37043</v>
          </cell>
          <cell r="L452">
            <v>222</v>
          </cell>
          <cell r="M452" t="str">
            <v>대위 정치영</v>
          </cell>
        </row>
        <row r="453">
          <cell r="A453" t="str">
            <v>육군</v>
          </cell>
          <cell r="B453" t="str">
            <v>상병</v>
          </cell>
          <cell r="C453" t="str">
            <v>00-76022292</v>
          </cell>
          <cell r="D453" t="str">
            <v>임용빈</v>
          </cell>
          <cell r="E453">
            <v>52</v>
          </cell>
          <cell r="F453" t="str">
            <v>성외</v>
          </cell>
          <cell r="G453" t="str">
            <v>대전병원</v>
          </cell>
          <cell r="H453">
            <v>36979</v>
          </cell>
          <cell r="I453">
            <v>36979</v>
          </cell>
          <cell r="J453">
            <v>36608</v>
          </cell>
          <cell r="K453">
            <v>36951</v>
          </cell>
          <cell r="L453">
            <v>221</v>
          </cell>
          <cell r="M453" t="str">
            <v>대위 허승호</v>
          </cell>
        </row>
        <row r="454">
          <cell r="A454" t="str">
            <v>육군</v>
          </cell>
          <cell r="B454" t="str">
            <v>일병</v>
          </cell>
          <cell r="C454" t="str">
            <v>00-76049930</v>
          </cell>
          <cell r="D454" t="str">
            <v>장영순</v>
          </cell>
          <cell r="E454">
            <v>21</v>
          </cell>
          <cell r="F454" t="str">
            <v>정신</v>
          </cell>
          <cell r="G454" t="str">
            <v>종군교</v>
          </cell>
          <cell r="H454">
            <v>36979</v>
          </cell>
          <cell r="I454">
            <v>36979</v>
          </cell>
          <cell r="J454">
            <v>36713</v>
          </cell>
          <cell r="K454">
            <v>36892</v>
          </cell>
          <cell r="L454">
            <v>221</v>
          </cell>
          <cell r="M454" t="str">
            <v>대위 최준호</v>
          </cell>
        </row>
        <row r="455">
          <cell r="A455" t="str">
            <v>육군</v>
          </cell>
          <cell r="B455" t="str">
            <v>이병</v>
          </cell>
          <cell r="C455" t="str">
            <v>00-76071946</v>
          </cell>
          <cell r="D455" t="str">
            <v>임형근</v>
          </cell>
          <cell r="E455">
            <v>52</v>
          </cell>
          <cell r="F455" t="str">
            <v>성외</v>
          </cell>
          <cell r="G455" t="str">
            <v>교육사시설대</v>
          </cell>
          <cell r="H455">
            <v>36979</v>
          </cell>
          <cell r="I455">
            <v>36979</v>
          </cell>
          <cell r="J455">
            <v>36801</v>
          </cell>
          <cell r="K455">
            <v>31990</v>
          </cell>
          <cell r="L455">
            <v>110</v>
          </cell>
          <cell r="M455" t="str">
            <v>대위 허승호</v>
          </cell>
        </row>
        <row r="456">
          <cell r="A456" t="str">
            <v>육군</v>
          </cell>
          <cell r="B456" t="str">
            <v>이병</v>
          </cell>
          <cell r="C456" t="str">
            <v>00-76072162</v>
          </cell>
          <cell r="D456" t="str">
            <v>서동효</v>
          </cell>
          <cell r="E456">
            <v>32</v>
          </cell>
          <cell r="F456" t="str">
            <v>일외</v>
          </cell>
          <cell r="G456" t="str">
            <v>5보급창</v>
          </cell>
          <cell r="H456">
            <v>36979</v>
          </cell>
          <cell r="I456">
            <v>36979</v>
          </cell>
          <cell r="J456">
            <v>36801</v>
          </cell>
          <cell r="K456">
            <v>37196</v>
          </cell>
          <cell r="L456">
            <v>221</v>
          </cell>
          <cell r="M456" t="str">
            <v>대위 구대진</v>
          </cell>
        </row>
        <row r="457">
          <cell r="A457" t="str">
            <v>공군</v>
          </cell>
          <cell r="B457" t="str">
            <v>병장</v>
          </cell>
          <cell r="C457" t="str">
            <v>99-70003190</v>
          </cell>
          <cell r="D457" t="str">
            <v>강경호</v>
          </cell>
          <cell r="E457">
            <v>45</v>
          </cell>
          <cell r="F457" t="str">
            <v>안과</v>
          </cell>
          <cell r="G457" t="str">
            <v>공군본부중전소</v>
          </cell>
          <cell r="H457">
            <v>36969</v>
          </cell>
          <cell r="I457">
            <v>36980</v>
          </cell>
          <cell r="J457">
            <v>36241</v>
          </cell>
          <cell r="K457">
            <v>36821</v>
          </cell>
          <cell r="L457">
            <v>222</v>
          </cell>
          <cell r="M457" t="str">
            <v>대위 권영정</v>
          </cell>
        </row>
        <row r="458">
          <cell r="A458" t="str">
            <v>육군</v>
          </cell>
          <cell r="B458" t="str">
            <v>일병</v>
          </cell>
          <cell r="C458" t="str">
            <v>00-76063500</v>
          </cell>
          <cell r="D458" t="str">
            <v>이수영</v>
          </cell>
          <cell r="E458">
            <v>41</v>
          </cell>
          <cell r="F458" t="str">
            <v>신외</v>
          </cell>
          <cell r="G458" t="str">
            <v>계룡대지구병원</v>
          </cell>
          <cell r="H458">
            <v>36969</v>
          </cell>
          <cell r="I458">
            <v>36980</v>
          </cell>
          <cell r="J458">
            <v>36766</v>
          </cell>
          <cell r="K458">
            <v>36923</v>
          </cell>
          <cell r="L458">
            <v>222</v>
          </cell>
          <cell r="M458" t="str">
            <v>대위 김기준</v>
          </cell>
        </row>
        <row r="459">
          <cell r="A459" t="str">
            <v>육군</v>
          </cell>
          <cell r="B459" t="str">
            <v>이병</v>
          </cell>
          <cell r="C459" t="str">
            <v>01-72001706</v>
          </cell>
          <cell r="D459" t="str">
            <v>조현태</v>
          </cell>
          <cell r="E459">
            <v>42</v>
          </cell>
          <cell r="F459" t="str">
            <v>신외</v>
          </cell>
          <cell r="G459" t="str">
            <v>3탄약지원대</v>
          </cell>
          <cell r="H459">
            <v>36980</v>
          </cell>
          <cell r="I459">
            <v>36980</v>
          </cell>
          <cell r="J459">
            <v>36902</v>
          </cell>
          <cell r="K459">
            <v>37104</v>
          </cell>
          <cell r="L459">
            <v>222</v>
          </cell>
          <cell r="M459" t="str">
            <v>대위 김정훈</v>
          </cell>
        </row>
        <row r="460">
          <cell r="A460" t="str">
            <v>육군</v>
          </cell>
          <cell r="B460" t="str">
            <v>하사</v>
          </cell>
          <cell r="C460" t="str">
            <v>00-501904</v>
          </cell>
          <cell r="D460" t="str">
            <v>서동교</v>
          </cell>
          <cell r="E460">
            <v>32</v>
          </cell>
          <cell r="F460" t="str">
            <v>일외</v>
          </cell>
          <cell r="G460" t="str">
            <v>13공수73대대</v>
          </cell>
          <cell r="H460">
            <v>36980</v>
          </cell>
          <cell r="I460">
            <v>36980</v>
          </cell>
          <cell r="J460">
            <v>36596</v>
          </cell>
          <cell r="K460">
            <v>37095</v>
          </cell>
          <cell r="L460">
            <v>222</v>
          </cell>
          <cell r="M460" t="str">
            <v>대위 민신남</v>
          </cell>
        </row>
        <row r="461">
          <cell r="A461" t="str">
            <v>육군</v>
          </cell>
          <cell r="B461" t="str">
            <v>이병</v>
          </cell>
          <cell r="C461" t="str">
            <v>00-72021398</v>
          </cell>
          <cell r="D461" t="str">
            <v>조병철</v>
          </cell>
          <cell r="E461">
            <v>51</v>
          </cell>
          <cell r="F461" t="str">
            <v>내과</v>
          </cell>
          <cell r="G461" t="str">
            <v>37사신교대</v>
          </cell>
          <cell r="H461">
            <v>36980</v>
          </cell>
          <cell r="I461">
            <v>36980</v>
          </cell>
          <cell r="J461">
            <v>36952</v>
          </cell>
          <cell r="K461">
            <v>37135</v>
          </cell>
          <cell r="L461">
            <v>110</v>
          </cell>
          <cell r="M461" t="str">
            <v>대위 이재균</v>
          </cell>
        </row>
        <row r="462">
          <cell r="A462" t="str">
            <v>육군</v>
          </cell>
          <cell r="B462" t="str">
            <v>일병</v>
          </cell>
          <cell r="C462" t="str">
            <v>00-76061610</v>
          </cell>
          <cell r="D462" t="str">
            <v>장창식</v>
          </cell>
          <cell r="E462">
            <v>33</v>
          </cell>
          <cell r="F462" t="str">
            <v>정외</v>
          </cell>
          <cell r="G462" t="str">
            <v>3군지단</v>
          </cell>
          <cell r="H462">
            <v>36980</v>
          </cell>
          <cell r="I462">
            <v>36980</v>
          </cell>
          <cell r="J462">
            <v>36759</v>
          </cell>
          <cell r="K462">
            <v>36923</v>
          </cell>
          <cell r="L462">
            <v>222</v>
          </cell>
          <cell r="M462" t="str">
            <v>대위 정대철</v>
          </cell>
        </row>
        <row r="463">
          <cell r="A463" t="str">
            <v>공군</v>
          </cell>
          <cell r="B463" t="str">
            <v>일병</v>
          </cell>
          <cell r="C463" t="str">
            <v>00-70008503</v>
          </cell>
          <cell r="D463" t="str">
            <v>강동희</v>
          </cell>
          <cell r="E463">
            <v>35</v>
          </cell>
          <cell r="F463" t="str">
            <v>정외</v>
          </cell>
          <cell r="G463" t="str">
            <v>공군본부중전소</v>
          </cell>
          <cell r="H463">
            <v>36980</v>
          </cell>
          <cell r="I463">
            <v>36980</v>
          </cell>
          <cell r="J463">
            <v>36759</v>
          </cell>
          <cell r="K463">
            <v>37135</v>
          </cell>
          <cell r="L463">
            <v>110</v>
          </cell>
          <cell r="M463" t="str">
            <v>대위 선창완</v>
          </cell>
        </row>
        <row r="464">
          <cell r="A464" t="str">
            <v>육군</v>
          </cell>
          <cell r="B464" t="str">
            <v>중사</v>
          </cell>
          <cell r="C464" t="str">
            <v>93-524769</v>
          </cell>
          <cell r="D464" t="str">
            <v>이상정</v>
          </cell>
          <cell r="E464">
            <v>35</v>
          </cell>
          <cell r="F464" t="str">
            <v>정외</v>
          </cell>
          <cell r="G464" t="str">
            <v>13공수73대대</v>
          </cell>
          <cell r="H464">
            <v>36980</v>
          </cell>
          <cell r="I464">
            <v>36980</v>
          </cell>
          <cell r="J464">
            <v>34114</v>
          </cell>
          <cell r="K464">
            <v>35034</v>
          </cell>
          <cell r="L464">
            <v>222</v>
          </cell>
          <cell r="M464" t="str">
            <v>대위 김찬영</v>
          </cell>
        </row>
        <row r="465">
          <cell r="A465" t="str">
            <v>육군</v>
          </cell>
          <cell r="B465" t="str">
            <v>이병</v>
          </cell>
          <cell r="C465" t="str">
            <v>00-76086241</v>
          </cell>
          <cell r="D465" t="str">
            <v>정영국</v>
          </cell>
          <cell r="E465">
            <v>52</v>
          </cell>
          <cell r="F465" t="str">
            <v>성외</v>
          </cell>
          <cell r="G465" t="str">
            <v>62사</v>
          </cell>
          <cell r="H465">
            <v>36980</v>
          </cell>
          <cell r="I465">
            <v>36980</v>
          </cell>
          <cell r="J465">
            <v>36853</v>
          </cell>
          <cell r="K465">
            <v>0</v>
          </cell>
          <cell r="L465">
            <v>110</v>
          </cell>
          <cell r="M465" t="str">
            <v>대위 허승호</v>
          </cell>
        </row>
        <row r="466">
          <cell r="A466" t="str">
            <v>육군</v>
          </cell>
          <cell r="B466" t="str">
            <v>일병</v>
          </cell>
          <cell r="C466" t="str">
            <v>00-76033182</v>
          </cell>
          <cell r="D466" t="str">
            <v>김상수</v>
          </cell>
          <cell r="E466">
            <v>35</v>
          </cell>
          <cell r="F466" t="str">
            <v>정외</v>
          </cell>
          <cell r="G466" t="str">
            <v>1공중강습여단</v>
          </cell>
          <cell r="H466">
            <v>36980</v>
          </cell>
          <cell r="I466">
            <v>36980</v>
          </cell>
          <cell r="J466">
            <v>36647</v>
          </cell>
          <cell r="K466">
            <v>36800</v>
          </cell>
          <cell r="L466">
            <v>110</v>
          </cell>
          <cell r="M466" t="str">
            <v>대위 선창완</v>
          </cell>
        </row>
        <row r="467">
          <cell r="A467" t="str">
            <v>육군</v>
          </cell>
          <cell r="B467" t="str">
            <v>이병</v>
          </cell>
          <cell r="C467" t="str">
            <v>01-760000721</v>
          </cell>
          <cell r="D467" t="str">
            <v>김종혁</v>
          </cell>
          <cell r="E467">
            <v>51</v>
          </cell>
          <cell r="F467" t="str">
            <v>내과</v>
          </cell>
          <cell r="G467" t="str">
            <v>32사505여단</v>
          </cell>
          <cell r="H467">
            <v>36980</v>
          </cell>
          <cell r="I467">
            <v>36980</v>
          </cell>
          <cell r="J467">
            <v>36899</v>
          </cell>
          <cell r="K467">
            <v>35400</v>
          </cell>
          <cell r="L467">
            <v>110</v>
          </cell>
          <cell r="M467" t="str">
            <v>대위 이재균</v>
          </cell>
        </row>
        <row r="468">
          <cell r="A468" t="str">
            <v>육군</v>
          </cell>
          <cell r="B468" t="str">
            <v>상병</v>
          </cell>
          <cell r="C468" t="str">
            <v>00-72008600</v>
          </cell>
          <cell r="D468" t="str">
            <v>황성하</v>
          </cell>
          <cell r="E468">
            <v>33</v>
          </cell>
          <cell r="F468" t="str">
            <v>정외</v>
          </cell>
          <cell r="G468" t="str">
            <v>35사106연대</v>
          </cell>
          <cell r="H468">
            <v>36981</v>
          </cell>
          <cell r="I468">
            <v>36981</v>
          </cell>
          <cell r="J468">
            <v>36605</v>
          </cell>
          <cell r="K468">
            <v>36951</v>
          </cell>
          <cell r="L468">
            <v>222</v>
          </cell>
          <cell r="M468" t="str">
            <v>대위 정대철</v>
          </cell>
        </row>
        <row r="469">
          <cell r="A469" t="str">
            <v>육군</v>
          </cell>
          <cell r="B469" t="str">
            <v>병장</v>
          </cell>
          <cell r="C469" t="str">
            <v>99-72015325</v>
          </cell>
          <cell r="D469" t="str">
            <v>채규현</v>
          </cell>
          <cell r="E469">
            <v>52</v>
          </cell>
          <cell r="F469" t="str">
            <v>성외</v>
          </cell>
          <cell r="G469" t="str">
            <v>62사601포대</v>
          </cell>
          <cell r="H469">
            <v>36983</v>
          </cell>
          <cell r="I469">
            <v>36983</v>
          </cell>
          <cell r="J469">
            <v>36349</v>
          </cell>
          <cell r="K469">
            <v>36951</v>
          </cell>
          <cell r="L469">
            <v>222</v>
          </cell>
          <cell r="M469" t="str">
            <v>대위 허승호</v>
          </cell>
        </row>
        <row r="470">
          <cell r="A470" t="str">
            <v>해군</v>
          </cell>
          <cell r="B470" t="str">
            <v>하사</v>
          </cell>
          <cell r="C470" t="str">
            <v>97-511483</v>
          </cell>
          <cell r="D470" t="str">
            <v>강석운</v>
          </cell>
          <cell r="E470">
            <v>51</v>
          </cell>
          <cell r="F470" t="str">
            <v>내과</v>
          </cell>
          <cell r="G470" t="str">
            <v>해군2함대</v>
          </cell>
          <cell r="H470">
            <v>36983</v>
          </cell>
          <cell r="I470">
            <v>36983</v>
          </cell>
          <cell r="J470">
            <v>35784</v>
          </cell>
          <cell r="K470">
            <v>37073</v>
          </cell>
          <cell r="L470">
            <v>222</v>
          </cell>
          <cell r="M470" t="str">
            <v>대위 이영수</v>
          </cell>
        </row>
        <row r="471">
          <cell r="A471" t="str">
            <v>육군</v>
          </cell>
          <cell r="B471" t="str">
            <v>병장</v>
          </cell>
          <cell r="C471" t="str">
            <v>99-76025972</v>
          </cell>
          <cell r="D471" t="str">
            <v>김극태</v>
          </cell>
          <cell r="E471">
            <v>55</v>
          </cell>
          <cell r="F471" t="str">
            <v>내과</v>
          </cell>
          <cell r="G471" t="str">
            <v>육군훈련소</v>
          </cell>
          <cell r="H471">
            <v>36973</v>
          </cell>
          <cell r="I471">
            <v>36983</v>
          </cell>
          <cell r="J471">
            <v>36258</v>
          </cell>
          <cell r="K471">
            <v>37104</v>
          </cell>
          <cell r="L471">
            <v>110</v>
          </cell>
          <cell r="M471" t="str">
            <v>대위 김영모</v>
          </cell>
        </row>
        <row r="472">
          <cell r="A472" t="str">
            <v>육군</v>
          </cell>
          <cell r="B472" t="str">
            <v>이병</v>
          </cell>
          <cell r="C472" t="str">
            <v>01-76009635</v>
          </cell>
          <cell r="D472" t="str">
            <v>도재형</v>
          </cell>
          <cell r="E472" t="str">
            <v>icu</v>
          </cell>
          <cell r="F472" t="str">
            <v>내과</v>
          </cell>
          <cell r="G472" t="str">
            <v>종군교</v>
          </cell>
          <cell r="H472">
            <v>36983</v>
          </cell>
          <cell r="I472">
            <v>36983</v>
          </cell>
          <cell r="J472">
            <v>36930</v>
          </cell>
          <cell r="K472">
            <v>37130</v>
          </cell>
          <cell r="L472">
            <v>110</v>
          </cell>
          <cell r="M472" t="str">
            <v>대위 정치영</v>
          </cell>
        </row>
        <row r="473">
          <cell r="A473" t="str">
            <v>육군</v>
          </cell>
          <cell r="B473" t="str">
            <v>병장</v>
          </cell>
          <cell r="C473" t="str">
            <v>99-76044547</v>
          </cell>
          <cell r="D473" t="str">
            <v>임계완</v>
          </cell>
          <cell r="E473">
            <v>52</v>
          </cell>
          <cell r="F473" t="str">
            <v>성외</v>
          </cell>
          <cell r="G473" t="str">
            <v>항작사601항공</v>
          </cell>
          <cell r="H473">
            <v>36983</v>
          </cell>
          <cell r="I473">
            <v>36983</v>
          </cell>
          <cell r="J473">
            <v>36321</v>
          </cell>
          <cell r="K473">
            <v>36923</v>
          </cell>
          <cell r="L473">
            <v>222</v>
          </cell>
          <cell r="M473" t="str">
            <v>대위 허승호</v>
          </cell>
        </row>
        <row r="474">
          <cell r="A474" t="str">
            <v>육군</v>
          </cell>
          <cell r="B474" t="str">
            <v>이병</v>
          </cell>
          <cell r="C474" t="str">
            <v>00-72030534</v>
          </cell>
          <cell r="D474" t="str">
            <v>최정호</v>
          </cell>
          <cell r="E474">
            <v>52</v>
          </cell>
          <cell r="F474" t="str">
            <v>성외</v>
          </cell>
          <cell r="G474" t="str">
            <v>1탄약창</v>
          </cell>
          <cell r="H474">
            <v>36983</v>
          </cell>
          <cell r="I474">
            <v>36983</v>
          </cell>
          <cell r="J474">
            <v>36860</v>
          </cell>
          <cell r="K474">
            <v>0</v>
          </cell>
          <cell r="L474">
            <v>222</v>
          </cell>
          <cell r="M474" t="str">
            <v>대위 허승호</v>
          </cell>
        </row>
        <row r="475">
          <cell r="A475" t="str">
            <v>육군</v>
          </cell>
          <cell r="B475" t="str">
            <v>이병</v>
          </cell>
          <cell r="C475" t="str">
            <v>01-76006955</v>
          </cell>
          <cell r="D475" t="str">
            <v>정대운</v>
          </cell>
          <cell r="E475">
            <v>51</v>
          </cell>
          <cell r="F475" t="str">
            <v>내과</v>
          </cell>
          <cell r="G475" t="str">
            <v>군의교</v>
          </cell>
          <cell r="H475">
            <v>36983</v>
          </cell>
          <cell r="I475">
            <v>36983</v>
          </cell>
          <cell r="J475">
            <v>36920</v>
          </cell>
          <cell r="K475">
            <v>37104</v>
          </cell>
          <cell r="L475">
            <v>222</v>
          </cell>
          <cell r="M475" t="str">
            <v>대위 정치영</v>
          </cell>
        </row>
        <row r="476">
          <cell r="A476" t="str">
            <v>육군</v>
          </cell>
          <cell r="B476" t="str">
            <v>상병</v>
          </cell>
          <cell r="C476" t="str">
            <v>00-76022014</v>
          </cell>
          <cell r="D476" t="str">
            <v>조철웅</v>
          </cell>
          <cell r="E476">
            <v>52</v>
          </cell>
          <cell r="F476" t="str">
            <v>성외</v>
          </cell>
          <cell r="G476" t="str">
            <v>대전병원</v>
          </cell>
          <cell r="H476">
            <v>36983</v>
          </cell>
          <cell r="I476">
            <v>36983</v>
          </cell>
          <cell r="J476">
            <v>36605</v>
          </cell>
          <cell r="K476">
            <v>36951</v>
          </cell>
          <cell r="L476">
            <v>222</v>
          </cell>
          <cell r="M476" t="str">
            <v>대위 허승호</v>
          </cell>
        </row>
        <row r="477">
          <cell r="A477" t="str">
            <v>육군</v>
          </cell>
          <cell r="B477" t="str">
            <v>이병</v>
          </cell>
          <cell r="C477" t="str">
            <v>01-72001186</v>
          </cell>
          <cell r="D477" t="str">
            <v>한승호</v>
          </cell>
          <cell r="E477">
            <v>42</v>
          </cell>
          <cell r="F477" t="str">
            <v>신외</v>
          </cell>
          <cell r="G477" t="str">
            <v>국통사56통신</v>
          </cell>
          <cell r="H477">
            <v>36984</v>
          </cell>
          <cell r="I477">
            <v>36984</v>
          </cell>
          <cell r="J477">
            <v>36902</v>
          </cell>
          <cell r="K477">
            <v>37158</v>
          </cell>
          <cell r="L477">
            <v>222</v>
          </cell>
          <cell r="M477" t="str">
            <v>대위 김정훈</v>
          </cell>
        </row>
        <row r="478">
          <cell r="A478" t="str">
            <v>육군</v>
          </cell>
          <cell r="B478" t="str">
            <v>일병</v>
          </cell>
          <cell r="C478" t="str">
            <v>00-76061208</v>
          </cell>
          <cell r="D478" t="str">
            <v>김민규</v>
          </cell>
          <cell r="E478">
            <v>43</v>
          </cell>
          <cell r="F478" t="str">
            <v>정외</v>
          </cell>
          <cell r="G478" t="str">
            <v>계근지단</v>
          </cell>
          <cell r="H478">
            <v>36984</v>
          </cell>
          <cell r="I478">
            <v>36984</v>
          </cell>
          <cell r="J478">
            <v>36756</v>
          </cell>
          <cell r="K478">
            <v>36923</v>
          </cell>
          <cell r="L478">
            <v>222</v>
          </cell>
          <cell r="M478" t="str">
            <v>대위 정철윤</v>
          </cell>
        </row>
        <row r="479">
          <cell r="A479" t="str">
            <v>공군</v>
          </cell>
          <cell r="B479" t="str">
            <v>하사</v>
          </cell>
          <cell r="C479" t="str">
            <v>97-501106</v>
          </cell>
          <cell r="D479" t="str">
            <v>박현용</v>
          </cell>
          <cell r="E479">
            <v>35</v>
          </cell>
          <cell r="F479" t="str">
            <v>정외</v>
          </cell>
          <cell r="G479" t="str">
            <v>공군73기상전</v>
          </cell>
          <cell r="H479">
            <v>36981</v>
          </cell>
          <cell r="I479">
            <v>36984</v>
          </cell>
          <cell r="J479">
            <v>35674</v>
          </cell>
          <cell r="K479">
            <v>33848</v>
          </cell>
          <cell r="L479">
            <v>110</v>
          </cell>
          <cell r="M479" t="str">
            <v>대위 선창완</v>
          </cell>
        </row>
        <row r="480">
          <cell r="A480" t="str">
            <v>상근</v>
          </cell>
          <cell r="B480" t="str">
            <v>일병</v>
          </cell>
          <cell r="C480" t="str">
            <v>00-72017264</v>
          </cell>
          <cell r="D480" t="str">
            <v>조성국</v>
          </cell>
          <cell r="E480">
            <v>45</v>
          </cell>
          <cell r="F480" t="str">
            <v>안과</v>
          </cell>
          <cell r="G480" t="str">
            <v>32사98연대</v>
          </cell>
          <cell r="H480">
            <v>36984</v>
          </cell>
          <cell r="I480">
            <v>36984</v>
          </cell>
          <cell r="J480">
            <v>36713</v>
          </cell>
          <cell r="K480">
            <v>36892</v>
          </cell>
          <cell r="L480">
            <v>221</v>
          </cell>
          <cell r="M480" t="str">
            <v>대위 신동수</v>
          </cell>
        </row>
        <row r="481">
          <cell r="A481" t="str">
            <v>육군</v>
          </cell>
          <cell r="B481" t="str">
            <v>이병</v>
          </cell>
          <cell r="C481" t="str">
            <v>00-72028954</v>
          </cell>
          <cell r="D481" t="str">
            <v>김명법</v>
          </cell>
          <cell r="E481">
            <v>42</v>
          </cell>
          <cell r="F481" t="str">
            <v>신외</v>
          </cell>
          <cell r="G481" t="str">
            <v>67사936포대</v>
          </cell>
          <cell r="H481">
            <v>36984</v>
          </cell>
          <cell r="I481">
            <v>36984</v>
          </cell>
          <cell r="J481">
            <v>36853</v>
          </cell>
          <cell r="K481">
            <v>37135</v>
          </cell>
          <cell r="L481">
            <v>222</v>
          </cell>
          <cell r="M481" t="str">
            <v>대위 김정훈</v>
          </cell>
        </row>
        <row r="482">
          <cell r="A482" t="str">
            <v>육군</v>
          </cell>
          <cell r="B482" t="str">
            <v>상병</v>
          </cell>
          <cell r="C482" t="str">
            <v>99-72019665</v>
          </cell>
          <cell r="D482" t="str">
            <v>박영식</v>
          </cell>
          <cell r="E482">
            <v>52</v>
          </cell>
          <cell r="F482" t="str">
            <v>재활</v>
          </cell>
          <cell r="G482" t="str">
            <v>37사110연대</v>
          </cell>
          <cell r="H482">
            <v>36984</v>
          </cell>
          <cell r="I482">
            <v>36984</v>
          </cell>
          <cell r="J482">
            <v>36425</v>
          </cell>
          <cell r="K482">
            <v>36770</v>
          </cell>
          <cell r="L482">
            <v>222</v>
          </cell>
          <cell r="M482" t="str">
            <v>대위 김태욱</v>
          </cell>
        </row>
        <row r="483">
          <cell r="A483" t="str">
            <v>공군</v>
          </cell>
          <cell r="B483" t="str">
            <v>상병</v>
          </cell>
          <cell r="C483" t="str">
            <v>99-70011528</v>
          </cell>
          <cell r="D483" t="str">
            <v>홍석준</v>
          </cell>
          <cell r="E483">
            <v>33</v>
          </cell>
          <cell r="F483" t="str">
            <v>정외</v>
          </cell>
          <cell r="G483" t="str">
            <v>공군군수사</v>
          </cell>
          <cell r="H483">
            <v>36984</v>
          </cell>
          <cell r="I483">
            <v>36984</v>
          </cell>
          <cell r="J483">
            <v>36416</v>
          </cell>
          <cell r="K483">
            <v>36751</v>
          </cell>
          <cell r="L483">
            <v>222</v>
          </cell>
          <cell r="M483" t="str">
            <v>대위 정대철</v>
          </cell>
        </row>
        <row r="484">
          <cell r="A484" t="str">
            <v>육군</v>
          </cell>
          <cell r="B484" t="str">
            <v>일병</v>
          </cell>
          <cell r="C484" t="str">
            <v>00-76051354</v>
          </cell>
          <cell r="D484" t="str">
            <v>위기수</v>
          </cell>
          <cell r="E484">
            <v>21</v>
          </cell>
          <cell r="F484" t="str">
            <v>정신</v>
          </cell>
          <cell r="G484" t="str">
            <v>37사신교대</v>
          </cell>
          <cell r="H484">
            <v>36984</v>
          </cell>
          <cell r="I484">
            <v>36984</v>
          </cell>
          <cell r="J484">
            <v>36717</v>
          </cell>
          <cell r="K484">
            <v>36892</v>
          </cell>
          <cell r="L484">
            <v>222</v>
          </cell>
          <cell r="M484" t="str">
            <v>대위 하태현</v>
          </cell>
        </row>
        <row r="485">
          <cell r="A485" t="str">
            <v>육군</v>
          </cell>
          <cell r="B485" t="str">
            <v>상병</v>
          </cell>
          <cell r="C485" t="str">
            <v>99-72027090</v>
          </cell>
          <cell r="D485" t="str">
            <v>임광남</v>
          </cell>
          <cell r="E485">
            <v>45</v>
          </cell>
          <cell r="F485" t="str">
            <v>안과</v>
          </cell>
          <cell r="G485" t="str">
            <v>62사</v>
          </cell>
          <cell r="H485">
            <v>36985</v>
          </cell>
          <cell r="I485">
            <v>36985</v>
          </cell>
          <cell r="J485" t="str">
            <v>99.12.</v>
          </cell>
          <cell r="K485">
            <v>36861</v>
          </cell>
          <cell r="L485">
            <v>110</v>
          </cell>
          <cell r="M485" t="str">
            <v>대위 신동수</v>
          </cell>
        </row>
        <row r="486">
          <cell r="A486" t="str">
            <v>육군</v>
          </cell>
          <cell r="B486" t="str">
            <v>이병</v>
          </cell>
          <cell r="C486" t="str">
            <v>01-76009686</v>
          </cell>
          <cell r="D486" t="str">
            <v>김준현</v>
          </cell>
          <cell r="E486">
            <v>55</v>
          </cell>
          <cell r="F486" t="str">
            <v>내과</v>
          </cell>
          <cell r="G486" t="str">
            <v>종군교</v>
          </cell>
          <cell r="H486">
            <v>36985</v>
          </cell>
          <cell r="I486">
            <v>36985</v>
          </cell>
          <cell r="J486">
            <v>36930</v>
          </cell>
          <cell r="K486">
            <v>37104</v>
          </cell>
          <cell r="L486">
            <v>110</v>
          </cell>
          <cell r="M486" t="str">
            <v>대위 이영수</v>
          </cell>
        </row>
        <row r="487">
          <cell r="A487" t="str">
            <v>육군</v>
          </cell>
          <cell r="B487" t="str">
            <v>이병</v>
          </cell>
          <cell r="C487" t="str">
            <v>01-76011260</v>
          </cell>
          <cell r="D487" t="str">
            <v>김민수</v>
          </cell>
          <cell r="E487">
            <v>51</v>
          </cell>
          <cell r="F487" t="str">
            <v>내과</v>
          </cell>
          <cell r="G487" t="str">
            <v>종군교</v>
          </cell>
          <cell r="H487">
            <v>36985</v>
          </cell>
          <cell r="I487">
            <v>36985</v>
          </cell>
          <cell r="J487">
            <v>36934</v>
          </cell>
          <cell r="K487">
            <v>36983</v>
          </cell>
          <cell r="L487">
            <v>110</v>
          </cell>
          <cell r="M487" t="str">
            <v>대위 이영수</v>
          </cell>
        </row>
        <row r="488">
          <cell r="A488" t="str">
            <v>육군</v>
          </cell>
          <cell r="B488" t="str">
            <v>이병</v>
          </cell>
          <cell r="C488" t="str">
            <v>01-72000011</v>
          </cell>
          <cell r="D488" t="str">
            <v>양성인</v>
          </cell>
          <cell r="E488">
            <v>52</v>
          </cell>
          <cell r="F488" t="str">
            <v>성외</v>
          </cell>
          <cell r="G488" t="str">
            <v>육군훈련소</v>
          </cell>
          <cell r="H488">
            <v>36986</v>
          </cell>
          <cell r="I488">
            <v>36986</v>
          </cell>
          <cell r="J488">
            <v>36895</v>
          </cell>
          <cell r="K488">
            <v>37019</v>
          </cell>
          <cell r="L488">
            <v>110</v>
          </cell>
          <cell r="M488" t="str">
            <v>대위 허승호</v>
          </cell>
        </row>
        <row r="489">
          <cell r="A489" t="str">
            <v>육군</v>
          </cell>
          <cell r="B489" t="str">
            <v>이병</v>
          </cell>
          <cell r="C489" t="str">
            <v>01-76017670</v>
          </cell>
          <cell r="D489" t="str">
            <v>윤현정</v>
          </cell>
          <cell r="E489" t="str">
            <v>icu</v>
          </cell>
          <cell r="F489" t="str">
            <v>내과</v>
          </cell>
          <cell r="G489" t="str">
            <v>육군훈련소</v>
          </cell>
          <cell r="H489">
            <v>36981</v>
          </cell>
          <cell r="I489">
            <v>36986</v>
          </cell>
          <cell r="J489">
            <v>36958</v>
          </cell>
          <cell r="K489">
            <v>37073</v>
          </cell>
          <cell r="L489">
            <v>110</v>
          </cell>
          <cell r="M489" t="str">
            <v>대위 김영모</v>
          </cell>
        </row>
        <row r="490">
          <cell r="A490" t="str">
            <v>육군</v>
          </cell>
          <cell r="B490" t="str">
            <v>상병</v>
          </cell>
          <cell r="C490" t="str">
            <v>00-72011423</v>
          </cell>
          <cell r="D490" t="str">
            <v>진종원</v>
          </cell>
          <cell r="E490">
            <v>53</v>
          </cell>
          <cell r="F490" t="str">
            <v>비뇨</v>
          </cell>
          <cell r="G490" t="str">
            <v>3탄약지원대</v>
          </cell>
          <cell r="H490">
            <v>36987</v>
          </cell>
          <cell r="I490">
            <v>36987</v>
          </cell>
          <cell r="J490">
            <v>36650</v>
          </cell>
          <cell r="K490">
            <v>36982</v>
          </cell>
          <cell r="L490">
            <v>222</v>
          </cell>
          <cell r="M490" t="str">
            <v>대위 김태헌</v>
          </cell>
        </row>
        <row r="491">
          <cell r="A491" t="str">
            <v>공군</v>
          </cell>
          <cell r="B491" t="str">
            <v>상병</v>
          </cell>
          <cell r="C491" t="str">
            <v>99-70014609</v>
          </cell>
          <cell r="D491" t="str">
            <v>진정화</v>
          </cell>
          <cell r="E491">
            <v>41</v>
          </cell>
          <cell r="F491" t="str">
            <v>신외</v>
          </cell>
          <cell r="G491" t="str">
            <v>방포사277방포</v>
          </cell>
          <cell r="H491">
            <v>36987</v>
          </cell>
          <cell r="I491">
            <v>36987</v>
          </cell>
          <cell r="J491">
            <v>36486</v>
          </cell>
          <cell r="K491">
            <v>36852</v>
          </cell>
          <cell r="L491">
            <v>110</v>
          </cell>
          <cell r="M491" t="str">
            <v>대위 김기준</v>
          </cell>
        </row>
        <row r="492">
          <cell r="A492" t="str">
            <v>육군</v>
          </cell>
          <cell r="B492" t="str">
            <v>상병</v>
          </cell>
          <cell r="C492" t="str">
            <v>99-76070717</v>
          </cell>
          <cell r="D492" t="str">
            <v>김종옥</v>
          </cell>
          <cell r="E492">
            <v>31</v>
          </cell>
          <cell r="F492" t="str">
            <v>정외</v>
          </cell>
          <cell r="G492" t="str">
            <v>육군대학</v>
          </cell>
          <cell r="H492">
            <v>36987</v>
          </cell>
          <cell r="I492">
            <v>36987</v>
          </cell>
          <cell r="J492">
            <v>36404</v>
          </cell>
          <cell r="K492">
            <v>36770</v>
          </cell>
          <cell r="L492">
            <v>222</v>
          </cell>
          <cell r="M492" t="str">
            <v>대위 김태훈</v>
          </cell>
        </row>
        <row r="493">
          <cell r="A493" t="str">
            <v>육군</v>
          </cell>
          <cell r="B493" t="str">
            <v>중사</v>
          </cell>
          <cell r="C493" t="str">
            <v>98-500386</v>
          </cell>
          <cell r="D493" t="str">
            <v>김병진</v>
          </cell>
          <cell r="E493">
            <v>31</v>
          </cell>
          <cell r="F493" t="str">
            <v>정외</v>
          </cell>
          <cell r="G493" t="str">
            <v>13공수</v>
          </cell>
          <cell r="H493">
            <v>36987</v>
          </cell>
          <cell r="I493">
            <v>36987</v>
          </cell>
          <cell r="J493">
            <v>35854</v>
          </cell>
          <cell r="K493">
            <v>36861</v>
          </cell>
          <cell r="L493">
            <v>222</v>
          </cell>
          <cell r="M493" t="str">
            <v>대위 김태훈</v>
          </cell>
        </row>
        <row r="494">
          <cell r="A494" t="str">
            <v>육군</v>
          </cell>
          <cell r="B494" t="str">
            <v>하사</v>
          </cell>
          <cell r="C494" t="str">
            <v>00-504885</v>
          </cell>
          <cell r="D494" t="str">
            <v>김학성</v>
          </cell>
          <cell r="E494">
            <v>51</v>
          </cell>
          <cell r="F494" t="str">
            <v>신경</v>
          </cell>
          <cell r="G494" t="str">
            <v>13공수71대대</v>
          </cell>
          <cell r="H494">
            <v>36987</v>
          </cell>
          <cell r="I494">
            <v>36987</v>
          </cell>
          <cell r="J494">
            <v>36708</v>
          </cell>
          <cell r="K494">
            <v>37135</v>
          </cell>
          <cell r="L494">
            <v>222</v>
          </cell>
          <cell r="M494" t="str">
            <v>대위 권석범</v>
          </cell>
        </row>
        <row r="495">
          <cell r="A495" t="str">
            <v>육군</v>
          </cell>
          <cell r="B495" t="str">
            <v>대위</v>
          </cell>
          <cell r="C495" t="str">
            <v>97-11642</v>
          </cell>
          <cell r="D495" t="str">
            <v>서보상</v>
          </cell>
          <cell r="E495">
            <v>42</v>
          </cell>
          <cell r="F495" t="str">
            <v>신외</v>
          </cell>
          <cell r="G495" t="str">
            <v>32사505여단</v>
          </cell>
          <cell r="H495">
            <v>36987</v>
          </cell>
          <cell r="I495">
            <v>36987</v>
          </cell>
          <cell r="J495">
            <v>35490</v>
          </cell>
          <cell r="K495">
            <v>36861</v>
          </cell>
          <cell r="L495">
            <v>222</v>
          </cell>
          <cell r="M495" t="str">
            <v>대위 김정훈</v>
          </cell>
        </row>
        <row r="496">
          <cell r="A496" t="str">
            <v>육군</v>
          </cell>
          <cell r="B496" t="str">
            <v>상병</v>
          </cell>
          <cell r="C496" t="str">
            <v>99-76103728</v>
          </cell>
          <cell r="D496" t="str">
            <v>송철민</v>
          </cell>
          <cell r="E496">
            <v>52</v>
          </cell>
          <cell r="F496" t="str">
            <v>성외</v>
          </cell>
          <cell r="G496" t="str">
            <v>1공중강습여단</v>
          </cell>
          <cell r="H496">
            <v>36987</v>
          </cell>
          <cell r="I496">
            <v>36987</v>
          </cell>
          <cell r="J496">
            <v>36524</v>
          </cell>
          <cell r="K496">
            <v>36861</v>
          </cell>
          <cell r="L496">
            <v>110</v>
          </cell>
          <cell r="M496" t="str">
            <v>대위 허승호</v>
          </cell>
        </row>
        <row r="497">
          <cell r="A497" t="str">
            <v>육군</v>
          </cell>
          <cell r="B497" t="str">
            <v>이병</v>
          </cell>
          <cell r="C497" t="str">
            <v>01-73031317</v>
          </cell>
          <cell r="D497" t="str">
            <v>권순욱</v>
          </cell>
          <cell r="E497">
            <v>21</v>
          </cell>
          <cell r="F497" t="str">
            <v>정신</v>
          </cell>
          <cell r="G497" t="str">
            <v>32사신교대</v>
          </cell>
          <cell r="H497">
            <v>36987</v>
          </cell>
          <cell r="I497">
            <v>36987</v>
          </cell>
          <cell r="J497">
            <v>36972</v>
          </cell>
          <cell r="K497">
            <v>37054</v>
          </cell>
          <cell r="L497">
            <v>110</v>
          </cell>
          <cell r="M497" t="str">
            <v>대위 최진호</v>
          </cell>
        </row>
        <row r="498">
          <cell r="A498" t="str">
            <v>육군</v>
          </cell>
          <cell r="B498" t="str">
            <v>일병</v>
          </cell>
          <cell r="C498" t="str">
            <v>00-72024618</v>
          </cell>
          <cell r="D498" t="str">
            <v>송상진</v>
          </cell>
          <cell r="E498">
            <v>51</v>
          </cell>
          <cell r="F498" t="str">
            <v>신경</v>
          </cell>
          <cell r="G498" t="str">
            <v>32사99연대</v>
          </cell>
          <cell r="H498">
            <v>36988</v>
          </cell>
          <cell r="I498">
            <v>36988</v>
          </cell>
          <cell r="J498">
            <v>36804</v>
          </cell>
          <cell r="K498">
            <v>36982</v>
          </cell>
          <cell r="L498">
            <v>221</v>
          </cell>
          <cell r="M498" t="str">
            <v>대위 권석범</v>
          </cell>
        </row>
        <row r="499">
          <cell r="A499" t="str">
            <v>육군</v>
          </cell>
          <cell r="B499" t="str">
            <v>상병</v>
          </cell>
          <cell r="C499" t="str">
            <v>00-72005722</v>
          </cell>
          <cell r="D499" t="str">
            <v>탁승기</v>
          </cell>
          <cell r="E499">
            <v>51</v>
          </cell>
          <cell r="F499" t="str">
            <v>내과</v>
          </cell>
          <cell r="G499" t="str">
            <v>62사</v>
          </cell>
          <cell r="H499">
            <v>36988</v>
          </cell>
          <cell r="I499">
            <v>36988</v>
          </cell>
          <cell r="J499">
            <v>36587</v>
          </cell>
          <cell r="K499">
            <v>36951</v>
          </cell>
          <cell r="L499">
            <v>110</v>
          </cell>
          <cell r="M499" t="str">
            <v>대위 이재균</v>
          </cell>
        </row>
        <row r="500">
          <cell r="A500" t="str">
            <v>육군</v>
          </cell>
          <cell r="B500" t="str">
            <v>일병</v>
          </cell>
          <cell r="C500" t="str">
            <v>00-76066159</v>
          </cell>
          <cell r="D500" t="str">
            <v>김호건</v>
          </cell>
          <cell r="E500">
            <v>55</v>
          </cell>
          <cell r="F500" t="str">
            <v>내과</v>
          </cell>
          <cell r="G500" t="str">
            <v>1118야공단</v>
          </cell>
          <cell r="H500">
            <v>36988</v>
          </cell>
          <cell r="I500">
            <v>36988</v>
          </cell>
          <cell r="J500">
            <v>36773</v>
          </cell>
          <cell r="K500">
            <v>37109</v>
          </cell>
          <cell r="L500">
            <v>110</v>
          </cell>
          <cell r="M500" t="str">
            <v>대위 이영수</v>
          </cell>
        </row>
        <row r="501">
          <cell r="A501" t="str">
            <v>육군</v>
          </cell>
          <cell r="B501" t="str">
            <v>일병</v>
          </cell>
          <cell r="C501" t="str">
            <v>00-76056414</v>
          </cell>
          <cell r="D501" t="str">
            <v>임정권</v>
          </cell>
          <cell r="E501">
            <v>21</v>
          </cell>
          <cell r="F501" t="str">
            <v>정신</v>
          </cell>
          <cell r="G501" t="str">
            <v>3탄약창</v>
          </cell>
          <cell r="H501">
            <v>36990</v>
          </cell>
          <cell r="I501">
            <v>36990</v>
          </cell>
          <cell r="J501">
            <v>36734</v>
          </cell>
          <cell r="K501">
            <v>36800</v>
          </cell>
          <cell r="L501">
            <v>110</v>
          </cell>
          <cell r="M501" t="str">
            <v>대위 하태현</v>
          </cell>
        </row>
        <row r="502">
          <cell r="A502" t="str">
            <v>육군</v>
          </cell>
          <cell r="B502" t="str">
            <v>이병</v>
          </cell>
          <cell r="C502" t="str">
            <v>00-76089468</v>
          </cell>
          <cell r="D502" t="str">
            <v>김상철</v>
          </cell>
          <cell r="E502">
            <v>21</v>
          </cell>
          <cell r="F502" t="str">
            <v>정신</v>
          </cell>
          <cell r="G502" t="str">
            <v>3탄약창</v>
          </cell>
          <cell r="H502">
            <v>36990</v>
          </cell>
          <cell r="I502">
            <v>36990</v>
          </cell>
          <cell r="J502">
            <v>36864</v>
          </cell>
          <cell r="K502">
            <v>37073</v>
          </cell>
          <cell r="L502">
            <v>221</v>
          </cell>
          <cell r="M502" t="str">
            <v>대위 안정일</v>
          </cell>
        </row>
        <row r="503">
          <cell r="A503" t="str">
            <v>육군</v>
          </cell>
          <cell r="B503" t="str">
            <v>이병</v>
          </cell>
          <cell r="C503" t="str">
            <v>01-76006946</v>
          </cell>
          <cell r="D503" t="str">
            <v>김태성</v>
          </cell>
          <cell r="E503">
            <v>51</v>
          </cell>
          <cell r="F503" t="str">
            <v>내과</v>
          </cell>
          <cell r="G503" t="str">
            <v>종군교</v>
          </cell>
          <cell r="H503">
            <v>36990</v>
          </cell>
          <cell r="I503">
            <v>36990</v>
          </cell>
          <cell r="J503">
            <v>36920</v>
          </cell>
          <cell r="K503">
            <v>36861</v>
          </cell>
          <cell r="L503">
            <v>222</v>
          </cell>
          <cell r="M503" t="str">
            <v>대위 정치영</v>
          </cell>
        </row>
        <row r="504">
          <cell r="A504" t="str">
            <v>육군</v>
          </cell>
          <cell r="B504" t="str">
            <v>이병</v>
          </cell>
          <cell r="C504" t="str">
            <v>01-76100286</v>
          </cell>
          <cell r="D504" t="str">
            <v>이동규</v>
          </cell>
          <cell r="E504">
            <v>45</v>
          </cell>
          <cell r="F504" t="str">
            <v>안과</v>
          </cell>
          <cell r="G504" t="str">
            <v>종군교</v>
          </cell>
          <cell r="H504">
            <v>36990</v>
          </cell>
          <cell r="I504">
            <v>36990</v>
          </cell>
          <cell r="J504">
            <v>36930</v>
          </cell>
          <cell r="K504">
            <v>0</v>
          </cell>
          <cell r="L504">
            <v>221</v>
          </cell>
          <cell r="M504" t="str">
            <v>대위 신동수</v>
          </cell>
        </row>
        <row r="505">
          <cell r="A505" t="str">
            <v>육군</v>
          </cell>
          <cell r="B505" t="str">
            <v>이병</v>
          </cell>
          <cell r="C505" t="str">
            <v>01-76006253</v>
          </cell>
          <cell r="D505" t="str">
            <v>허남호</v>
          </cell>
          <cell r="E505">
            <v>41</v>
          </cell>
          <cell r="F505" t="str">
            <v>신외</v>
          </cell>
          <cell r="G505" t="str">
            <v>종군교</v>
          </cell>
          <cell r="H505">
            <v>36990</v>
          </cell>
          <cell r="I505">
            <v>36990</v>
          </cell>
          <cell r="J505">
            <v>36917</v>
          </cell>
          <cell r="K505">
            <v>37012</v>
          </cell>
          <cell r="L505">
            <v>221</v>
          </cell>
          <cell r="M505" t="str">
            <v>대위 김기준</v>
          </cell>
        </row>
        <row r="506">
          <cell r="A506" t="str">
            <v>육군</v>
          </cell>
          <cell r="B506" t="str">
            <v>이병</v>
          </cell>
          <cell r="C506" t="str">
            <v>01-76006872</v>
          </cell>
          <cell r="D506" t="str">
            <v>성춘기</v>
          </cell>
          <cell r="E506">
            <v>41</v>
          </cell>
          <cell r="F506" t="str">
            <v>신외</v>
          </cell>
          <cell r="G506" t="str">
            <v>종군교</v>
          </cell>
          <cell r="H506">
            <v>36990</v>
          </cell>
          <cell r="I506">
            <v>36990</v>
          </cell>
          <cell r="J506">
            <v>36920</v>
          </cell>
          <cell r="K506">
            <v>37104</v>
          </cell>
          <cell r="L506">
            <v>222</v>
          </cell>
          <cell r="M506" t="str">
            <v>대위 김기준</v>
          </cell>
        </row>
        <row r="507">
          <cell r="A507" t="str">
            <v>육군</v>
          </cell>
          <cell r="B507" t="str">
            <v>중령</v>
          </cell>
          <cell r="C507">
            <v>258063</v>
          </cell>
          <cell r="D507" t="str">
            <v>이기영</v>
          </cell>
          <cell r="E507">
            <v>33</v>
          </cell>
          <cell r="F507" t="str">
            <v>정외</v>
          </cell>
          <cell r="G507" t="str">
            <v>수송사지상수송처</v>
          </cell>
          <cell r="H507">
            <v>36990</v>
          </cell>
          <cell r="I507">
            <v>36990</v>
          </cell>
          <cell r="J507">
            <v>27615</v>
          </cell>
          <cell r="K507">
            <v>33359</v>
          </cell>
          <cell r="L507">
            <v>222</v>
          </cell>
          <cell r="M507" t="str">
            <v>대위 정대철</v>
          </cell>
        </row>
        <row r="508">
          <cell r="A508" t="str">
            <v>육군</v>
          </cell>
          <cell r="B508" t="str">
            <v>일병</v>
          </cell>
          <cell r="C508" t="str">
            <v>00-76072908</v>
          </cell>
          <cell r="D508" t="str">
            <v>김도균</v>
          </cell>
          <cell r="E508">
            <v>21</v>
          </cell>
          <cell r="F508" t="str">
            <v>정신</v>
          </cell>
          <cell r="G508" t="str">
            <v>탄약사본근대</v>
          </cell>
          <cell r="H508">
            <v>36990</v>
          </cell>
          <cell r="I508">
            <v>36990</v>
          </cell>
          <cell r="J508">
            <v>36804</v>
          </cell>
          <cell r="K508">
            <v>37196</v>
          </cell>
          <cell r="L508">
            <v>110</v>
          </cell>
          <cell r="M508" t="str">
            <v>대위 하태현</v>
          </cell>
        </row>
        <row r="509">
          <cell r="A509" t="str">
            <v>육군</v>
          </cell>
          <cell r="B509" t="str">
            <v>이병</v>
          </cell>
          <cell r="C509" t="str">
            <v>00-76089071</v>
          </cell>
          <cell r="D509" t="str">
            <v>이현웅</v>
          </cell>
          <cell r="E509">
            <v>35</v>
          </cell>
          <cell r="F509" t="str">
            <v>정외</v>
          </cell>
          <cell r="G509" t="str">
            <v>군의교</v>
          </cell>
          <cell r="H509">
            <v>36990</v>
          </cell>
          <cell r="I509">
            <v>36990</v>
          </cell>
          <cell r="J509">
            <v>36864</v>
          </cell>
          <cell r="K509">
            <v>0</v>
          </cell>
          <cell r="L509">
            <v>222</v>
          </cell>
          <cell r="M509" t="str">
            <v>대위 선창완</v>
          </cell>
        </row>
        <row r="510">
          <cell r="A510" t="str">
            <v>육군</v>
          </cell>
          <cell r="B510" t="str">
            <v>병장</v>
          </cell>
          <cell r="C510" t="str">
            <v>99-72015869</v>
          </cell>
          <cell r="D510" t="str">
            <v>한승훈</v>
          </cell>
          <cell r="E510">
            <v>41</v>
          </cell>
          <cell r="F510" t="str">
            <v>신외</v>
          </cell>
          <cell r="G510" t="str">
            <v>37사공병대</v>
          </cell>
          <cell r="H510">
            <v>36991</v>
          </cell>
          <cell r="I510">
            <v>36991</v>
          </cell>
          <cell r="J510">
            <v>36377</v>
          </cell>
          <cell r="K510">
            <v>36982</v>
          </cell>
          <cell r="L510">
            <v>222</v>
          </cell>
          <cell r="M510" t="str">
            <v>대위 김기준</v>
          </cell>
        </row>
        <row r="511">
          <cell r="A511" t="str">
            <v>육군</v>
          </cell>
          <cell r="B511" t="str">
            <v>상병</v>
          </cell>
          <cell r="C511" t="str">
            <v>99-72020354</v>
          </cell>
          <cell r="D511" t="str">
            <v>김덕행</v>
          </cell>
          <cell r="E511">
            <v>52</v>
          </cell>
          <cell r="F511" t="str">
            <v>성외</v>
          </cell>
          <cell r="G511" t="str">
            <v>62사181연대</v>
          </cell>
          <cell r="H511">
            <v>36992</v>
          </cell>
          <cell r="I511">
            <v>36992</v>
          </cell>
          <cell r="J511">
            <v>36433</v>
          </cell>
          <cell r="K511">
            <v>36770</v>
          </cell>
          <cell r="L511">
            <v>110</v>
          </cell>
          <cell r="M511" t="str">
            <v>대위 허승호</v>
          </cell>
        </row>
        <row r="512">
          <cell r="A512" t="str">
            <v>육군</v>
          </cell>
          <cell r="B512" t="str">
            <v>이병</v>
          </cell>
          <cell r="C512" t="str">
            <v>00-76087171</v>
          </cell>
          <cell r="D512" t="str">
            <v>이태훈</v>
          </cell>
          <cell r="E512">
            <v>35</v>
          </cell>
          <cell r="F512" t="str">
            <v>정외</v>
          </cell>
          <cell r="G512" t="str">
            <v>67사수색대</v>
          </cell>
          <cell r="H512">
            <v>36992</v>
          </cell>
          <cell r="I512">
            <v>36992</v>
          </cell>
          <cell r="J512">
            <v>36857</v>
          </cell>
          <cell r="K512">
            <v>0</v>
          </cell>
          <cell r="L512">
            <v>110</v>
          </cell>
          <cell r="M512" t="str">
            <v>대위 김영모</v>
          </cell>
        </row>
        <row r="513">
          <cell r="A513" t="str">
            <v>육군</v>
          </cell>
          <cell r="B513" t="str">
            <v>이병</v>
          </cell>
          <cell r="C513" t="str">
            <v>00-72030145</v>
          </cell>
          <cell r="D513" t="str">
            <v>장대봉</v>
          </cell>
          <cell r="E513">
            <v>51</v>
          </cell>
          <cell r="F513" t="str">
            <v>내과</v>
          </cell>
          <cell r="G513" t="str">
            <v>37사111연대</v>
          </cell>
          <cell r="H513">
            <v>36992</v>
          </cell>
          <cell r="I513">
            <v>36992</v>
          </cell>
          <cell r="J513">
            <v>36860</v>
          </cell>
          <cell r="K513">
            <v>0</v>
          </cell>
          <cell r="L513">
            <v>110</v>
          </cell>
          <cell r="M513" t="str">
            <v>대위 이재균</v>
          </cell>
        </row>
        <row r="514">
          <cell r="A514" t="str">
            <v>육군</v>
          </cell>
          <cell r="B514" t="str">
            <v>병장</v>
          </cell>
          <cell r="C514" t="str">
            <v>99-72010664</v>
          </cell>
          <cell r="D514" t="str">
            <v>최경훈</v>
          </cell>
          <cell r="E514">
            <v>52</v>
          </cell>
          <cell r="F514" t="str">
            <v>성외</v>
          </cell>
          <cell r="G514" t="str">
            <v>5보급창</v>
          </cell>
          <cell r="H514">
            <v>36992</v>
          </cell>
          <cell r="I514">
            <v>36992</v>
          </cell>
          <cell r="J514">
            <v>36300</v>
          </cell>
          <cell r="K514">
            <v>36892</v>
          </cell>
          <cell r="L514">
            <v>110</v>
          </cell>
          <cell r="M514" t="str">
            <v>대위 허승호</v>
          </cell>
        </row>
        <row r="515">
          <cell r="A515" t="str">
            <v>육군</v>
          </cell>
          <cell r="B515" t="str">
            <v>이병</v>
          </cell>
          <cell r="C515" t="str">
            <v>00-72030663</v>
          </cell>
          <cell r="D515" t="str">
            <v>심원섭</v>
          </cell>
          <cell r="E515">
            <v>35</v>
          </cell>
          <cell r="F515" t="str">
            <v>정외</v>
          </cell>
          <cell r="G515" t="str">
            <v>8탄약창</v>
          </cell>
          <cell r="H515">
            <v>36992</v>
          </cell>
          <cell r="I515">
            <v>36992</v>
          </cell>
          <cell r="J515">
            <v>36860</v>
          </cell>
          <cell r="K515">
            <v>37165</v>
          </cell>
          <cell r="L515">
            <v>110</v>
          </cell>
          <cell r="M515" t="str">
            <v>대위 선창완</v>
          </cell>
        </row>
        <row r="516">
          <cell r="A516" t="str">
            <v>육군</v>
          </cell>
          <cell r="B516" t="str">
            <v>이병</v>
          </cell>
          <cell r="C516" t="str">
            <v>00-72030395</v>
          </cell>
          <cell r="D516" t="str">
            <v>김대우</v>
          </cell>
          <cell r="E516">
            <v>52</v>
          </cell>
          <cell r="F516" t="str">
            <v>성외</v>
          </cell>
          <cell r="G516" t="str">
            <v>8탄약창</v>
          </cell>
          <cell r="H516">
            <v>36992</v>
          </cell>
          <cell r="I516">
            <v>36992</v>
          </cell>
          <cell r="J516">
            <v>36860</v>
          </cell>
          <cell r="K516">
            <v>37043</v>
          </cell>
          <cell r="L516">
            <v>110</v>
          </cell>
          <cell r="M516" t="str">
            <v>대위 허승호</v>
          </cell>
        </row>
        <row r="517">
          <cell r="A517" t="str">
            <v>육군</v>
          </cell>
          <cell r="B517" t="str">
            <v>이병</v>
          </cell>
          <cell r="C517" t="str">
            <v>01-76008374</v>
          </cell>
          <cell r="D517" t="str">
            <v>이영현</v>
          </cell>
          <cell r="E517">
            <v>55</v>
          </cell>
          <cell r="F517" t="str">
            <v>내과</v>
          </cell>
          <cell r="G517" t="str">
            <v>종군교</v>
          </cell>
          <cell r="H517">
            <v>36992</v>
          </cell>
          <cell r="I517">
            <v>36992</v>
          </cell>
          <cell r="J517">
            <v>36927</v>
          </cell>
          <cell r="K517">
            <v>0</v>
          </cell>
          <cell r="L517">
            <v>222</v>
          </cell>
          <cell r="M517" t="str">
            <v>대위 정치영</v>
          </cell>
        </row>
        <row r="518">
          <cell r="A518" t="str">
            <v>공군</v>
          </cell>
          <cell r="B518" t="str">
            <v>일병</v>
          </cell>
          <cell r="C518" t="str">
            <v>00-70006875</v>
          </cell>
          <cell r="D518" t="str">
            <v>임준성</v>
          </cell>
          <cell r="E518">
            <v>32</v>
          </cell>
          <cell r="F518" t="str">
            <v>일외</v>
          </cell>
          <cell r="G518" t="str">
            <v>공군20전비</v>
          </cell>
          <cell r="H518">
            <v>36992</v>
          </cell>
          <cell r="I518">
            <v>36992</v>
          </cell>
          <cell r="J518">
            <v>36717</v>
          </cell>
          <cell r="K518">
            <v>36870</v>
          </cell>
          <cell r="L518">
            <v>110</v>
          </cell>
          <cell r="M518" t="str">
            <v>대위 민신남</v>
          </cell>
        </row>
        <row r="519">
          <cell r="A519" t="str">
            <v>공군</v>
          </cell>
          <cell r="B519" t="str">
            <v>생도</v>
          </cell>
          <cell r="C519">
            <v>7508652</v>
          </cell>
          <cell r="D519" t="str">
            <v>송재익</v>
          </cell>
          <cell r="E519">
            <v>52</v>
          </cell>
          <cell r="F519" t="str">
            <v>치과</v>
          </cell>
          <cell r="G519" t="str">
            <v>공사교</v>
          </cell>
          <cell r="H519">
            <v>36992</v>
          </cell>
          <cell r="I519">
            <v>36992</v>
          </cell>
          <cell r="J519">
            <v>35852</v>
          </cell>
          <cell r="K519">
            <v>0</v>
          </cell>
          <cell r="L519">
            <v>110</v>
          </cell>
          <cell r="M519" t="str">
            <v>대위 임현범</v>
          </cell>
        </row>
        <row r="520">
          <cell r="A520" t="str">
            <v>육군</v>
          </cell>
          <cell r="B520" t="str">
            <v>이병</v>
          </cell>
          <cell r="C520" t="str">
            <v>01-72004062</v>
          </cell>
          <cell r="D520" t="str">
            <v>최재필</v>
          </cell>
          <cell r="E520">
            <v>51</v>
          </cell>
          <cell r="F520" t="str">
            <v>내과</v>
          </cell>
          <cell r="G520" t="str">
            <v>32사505여단</v>
          </cell>
          <cell r="H520">
            <v>36992</v>
          </cell>
          <cell r="I520">
            <v>36992</v>
          </cell>
          <cell r="J520">
            <v>36923</v>
          </cell>
          <cell r="K520">
            <v>37165</v>
          </cell>
          <cell r="L520">
            <v>110</v>
          </cell>
          <cell r="M520" t="str">
            <v>대위 이영수</v>
          </cell>
        </row>
        <row r="521">
          <cell r="A521" t="str">
            <v>공군</v>
          </cell>
          <cell r="B521" t="str">
            <v>이병</v>
          </cell>
          <cell r="C521" t="str">
            <v>00-70013352</v>
          </cell>
          <cell r="D521" t="str">
            <v>박해동</v>
          </cell>
          <cell r="E521">
            <v>32</v>
          </cell>
          <cell r="F521" t="str">
            <v>일외</v>
          </cell>
          <cell r="G521" t="str">
            <v>방포사277방포</v>
          </cell>
          <cell r="H521">
            <v>36992</v>
          </cell>
          <cell r="I521">
            <v>36992</v>
          </cell>
          <cell r="J521">
            <v>36886</v>
          </cell>
          <cell r="K521">
            <v>0</v>
          </cell>
          <cell r="L521">
            <v>110</v>
          </cell>
          <cell r="M521" t="str">
            <v>대위 구대진</v>
          </cell>
        </row>
        <row r="522">
          <cell r="A522" t="str">
            <v>공군</v>
          </cell>
          <cell r="B522" t="str">
            <v>이병</v>
          </cell>
          <cell r="C522" t="str">
            <v>00-70014271</v>
          </cell>
          <cell r="D522" t="str">
            <v>봉하은</v>
          </cell>
          <cell r="E522">
            <v>32</v>
          </cell>
          <cell r="F522" t="str">
            <v>일외</v>
          </cell>
          <cell r="G522" t="str">
            <v>방포사</v>
          </cell>
          <cell r="H522">
            <v>36993</v>
          </cell>
          <cell r="I522">
            <v>36993</v>
          </cell>
          <cell r="J522">
            <v>36886</v>
          </cell>
          <cell r="K522">
            <v>0</v>
          </cell>
          <cell r="L522">
            <v>221</v>
          </cell>
          <cell r="M522" t="str">
            <v>대위 구대진</v>
          </cell>
        </row>
        <row r="523">
          <cell r="A523" t="str">
            <v>육군</v>
          </cell>
          <cell r="B523" t="str">
            <v>상병</v>
          </cell>
          <cell r="C523" t="str">
            <v>99-72022204</v>
          </cell>
          <cell r="D523" t="str">
            <v>최연준</v>
          </cell>
          <cell r="E523">
            <v>21</v>
          </cell>
          <cell r="F523" t="str">
            <v>정신</v>
          </cell>
          <cell r="G523" t="str">
            <v>32사본부대</v>
          </cell>
          <cell r="H523">
            <v>36993</v>
          </cell>
          <cell r="I523">
            <v>36993</v>
          </cell>
          <cell r="J523">
            <v>36454</v>
          </cell>
          <cell r="K523">
            <v>36892</v>
          </cell>
          <cell r="L523">
            <v>121</v>
          </cell>
          <cell r="M523" t="str">
            <v>대위 최준호</v>
          </cell>
        </row>
        <row r="524">
          <cell r="A524" t="str">
            <v>육군</v>
          </cell>
          <cell r="B524" t="str">
            <v>병장</v>
          </cell>
          <cell r="C524" t="str">
            <v>99-76060642</v>
          </cell>
          <cell r="D524" t="str">
            <v>남성훈</v>
          </cell>
          <cell r="E524">
            <v>32</v>
          </cell>
          <cell r="F524" t="str">
            <v>일외</v>
          </cell>
          <cell r="G524" t="str">
            <v>3탄약창</v>
          </cell>
          <cell r="H524">
            <v>36993</v>
          </cell>
          <cell r="I524">
            <v>36993</v>
          </cell>
          <cell r="J524">
            <v>36377</v>
          </cell>
          <cell r="K524">
            <v>36982</v>
          </cell>
          <cell r="L524">
            <v>222</v>
          </cell>
          <cell r="M524" t="str">
            <v>대위 구대진</v>
          </cell>
        </row>
        <row r="525">
          <cell r="A525" t="str">
            <v>공군</v>
          </cell>
          <cell r="B525" t="str">
            <v>병장</v>
          </cell>
          <cell r="C525" t="str">
            <v>99-70011679</v>
          </cell>
          <cell r="D525" t="str">
            <v>정종호</v>
          </cell>
          <cell r="E525">
            <v>55</v>
          </cell>
          <cell r="F525" t="str">
            <v>내과</v>
          </cell>
          <cell r="G525" t="str">
            <v>방포사277방포</v>
          </cell>
          <cell r="H525">
            <v>36993</v>
          </cell>
          <cell r="I525">
            <v>36993</v>
          </cell>
          <cell r="J525">
            <v>36406</v>
          </cell>
          <cell r="K525">
            <v>36994</v>
          </cell>
          <cell r="L525">
            <v>110</v>
          </cell>
          <cell r="M525" t="str">
            <v>대위 정치영</v>
          </cell>
        </row>
        <row r="526">
          <cell r="A526" t="str">
            <v>육군</v>
          </cell>
          <cell r="B526" t="str">
            <v>병장</v>
          </cell>
          <cell r="C526" t="str">
            <v>99-72017014</v>
          </cell>
          <cell r="D526" t="str">
            <v>김태현</v>
          </cell>
          <cell r="E526">
            <v>52</v>
          </cell>
          <cell r="F526" t="str">
            <v>성외</v>
          </cell>
          <cell r="G526" t="str">
            <v>3탄약창</v>
          </cell>
          <cell r="H526">
            <v>36993</v>
          </cell>
          <cell r="I526">
            <v>36993</v>
          </cell>
          <cell r="J526">
            <v>36391</v>
          </cell>
          <cell r="K526">
            <v>36951</v>
          </cell>
          <cell r="L526">
            <v>110</v>
          </cell>
          <cell r="M526" t="str">
            <v>대위 허승호</v>
          </cell>
        </row>
        <row r="527">
          <cell r="A527" t="str">
            <v>육군</v>
          </cell>
          <cell r="B527" t="str">
            <v>이병</v>
          </cell>
          <cell r="C527" t="str">
            <v>01-76005677</v>
          </cell>
          <cell r="D527" t="str">
            <v>최동순</v>
          </cell>
          <cell r="E527">
            <v>51</v>
          </cell>
          <cell r="F527" t="str">
            <v>내과</v>
          </cell>
          <cell r="G527" t="str">
            <v>종군교</v>
          </cell>
          <cell r="H527">
            <v>36993</v>
          </cell>
          <cell r="I527">
            <v>36993</v>
          </cell>
          <cell r="J527">
            <v>36917</v>
          </cell>
          <cell r="K527">
            <v>36982</v>
          </cell>
          <cell r="L527">
            <v>222</v>
          </cell>
          <cell r="M527" t="str">
            <v>대위 이재균</v>
          </cell>
        </row>
        <row r="528">
          <cell r="A528" t="str">
            <v>해군</v>
          </cell>
          <cell r="B528" t="str">
            <v>일병</v>
          </cell>
          <cell r="C528" t="str">
            <v>00-71007480</v>
          </cell>
          <cell r="D528" t="str">
            <v>이정일</v>
          </cell>
          <cell r="E528">
            <v>35</v>
          </cell>
          <cell r="F528" t="str">
            <v>정외</v>
          </cell>
          <cell r="G528" t="str">
            <v>해본정훈공보실</v>
          </cell>
          <cell r="H528">
            <v>36993</v>
          </cell>
          <cell r="I528">
            <v>36993</v>
          </cell>
          <cell r="J528">
            <v>36815</v>
          </cell>
          <cell r="K528">
            <v>36982</v>
          </cell>
          <cell r="L528">
            <v>110</v>
          </cell>
          <cell r="M528" t="str">
            <v>대위 김영모</v>
          </cell>
        </row>
        <row r="529">
          <cell r="A529" t="str">
            <v>육군</v>
          </cell>
          <cell r="B529" t="str">
            <v>일병</v>
          </cell>
          <cell r="C529" t="str">
            <v>00-76071926</v>
          </cell>
          <cell r="D529" t="str">
            <v>원지현</v>
          </cell>
          <cell r="E529">
            <v>21</v>
          </cell>
          <cell r="F529" t="str">
            <v>정신</v>
          </cell>
          <cell r="G529" t="str">
            <v>67사191연대</v>
          </cell>
          <cell r="H529">
            <v>36993</v>
          </cell>
          <cell r="I529">
            <v>36993</v>
          </cell>
          <cell r="J529">
            <v>36802</v>
          </cell>
          <cell r="K529">
            <v>36982</v>
          </cell>
          <cell r="L529">
            <v>110</v>
          </cell>
          <cell r="M529" t="str">
            <v>대위 최준호</v>
          </cell>
        </row>
        <row r="530">
          <cell r="A530" t="str">
            <v>육군</v>
          </cell>
          <cell r="B530" t="str">
            <v>병장</v>
          </cell>
          <cell r="C530" t="str">
            <v>99-76031057</v>
          </cell>
          <cell r="D530" t="str">
            <v>김종민</v>
          </cell>
          <cell r="E530">
            <v>45</v>
          </cell>
          <cell r="F530" t="str">
            <v>이비</v>
          </cell>
          <cell r="G530" t="str">
            <v>1사15연대</v>
          </cell>
          <cell r="H530">
            <v>36958</v>
          </cell>
          <cell r="I530">
            <v>36994</v>
          </cell>
          <cell r="J530">
            <v>36276</v>
          </cell>
          <cell r="K530">
            <v>36861</v>
          </cell>
          <cell r="L530">
            <v>222</v>
          </cell>
          <cell r="M530" t="str">
            <v>대위 김지수</v>
          </cell>
        </row>
        <row r="531">
          <cell r="A531" t="str">
            <v>육군</v>
          </cell>
          <cell r="B531" t="str">
            <v>병장</v>
          </cell>
          <cell r="C531" t="str">
            <v>99-76050551</v>
          </cell>
          <cell r="D531" t="str">
            <v>최승근</v>
          </cell>
          <cell r="E531">
            <v>52</v>
          </cell>
          <cell r="F531" t="str">
            <v>치과</v>
          </cell>
          <cell r="G531" t="str">
            <v>30사53전차대</v>
          </cell>
          <cell r="H531">
            <v>36896</v>
          </cell>
          <cell r="I531">
            <v>36994</v>
          </cell>
          <cell r="J531">
            <v>36339</v>
          </cell>
          <cell r="K531">
            <v>36982</v>
          </cell>
          <cell r="L531">
            <v>222</v>
          </cell>
          <cell r="M531" t="str">
            <v>대위 임현범</v>
          </cell>
        </row>
        <row r="532">
          <cell r="A532" t="str">
            <v>육군</v>
          </cell>
          <cell r="B532" t="str">
            <v>상병</v>
          </cell>
          <cell r="C532" t="str">
            <v>00-76022616</v>
          </cell>
          <cell r="D532" t="str">
            <v>최봉석</v>
          </cell>
          <cell r="E532">
            <v>41</v>
          </cell>
          <cell r="F532" t="str">
            <v>신외</v>
          </cell>
          <cell r="G532" t="str">
            <v>1방공506방공</v>
          </cell>
          <cell r="H532">
            <v>36970</v>
          </cell>
          <cell r="I532">
            <v>36994</v>
          </cell>
          <cell r="J532">
            <v>36608</v>
          </cell>
          <cell r="K532">
            <v>36951</v>
          </cell>
          <cell r="L532">
            <v>222</v>
          </cell>
          <cell r="M532" t="str">
            <v>대위 김기준</v>
          </cell>
        </row>
        <row r="533">
          <cell r="A533" t="str">
            <v>육군</v>
          </cell>
          <cell r="B533" t="str">
            <v>상병</v>
          </cell>
          <cell r="C533" t="str">
            <v>99-76102354</v>
          </cell>
          <cell r="D533" t="str">
            <v>박규정</v>
          </cell>
          <cell r="E533">
            <v>42</v>
          </cell>
          <cell r="F533" t="str">
            <v>신외</v>
          </cell>
          <cell r="G533" t="str">
            <v>항작사11항공</v>
          </cell>
          <cell r="H533">
            <v>36963</v>
          </cell>
          <cell r="I533">
            <v>36994</v>
          </cell>
          <cell r="J533">
            <v>36517</v>
          </cell>
          <cell r="K533">
            <v>36861</v>
          </cell>
          <cell r="L533">
            <v>222</v>
          </cell>
          <cell r="M533" t="str">
            <v>대위 김태훈</v>
          </cell>
        </row>
        <row r="534">
          <cell r="A534" t="str">
            <v>육군</v>
          </cell>
          <cell r="B534" t="str">
            <v>상병</v>
          </cell>
          <cell r="C534" t="str">
            <v>00-73008039</v>
          </cell>
          <cell r="D534" t="str">
            <v>반영민</v>
          </cell>
          <cell r="E534">
            <v>41</v>
          </cell>
          <cell r="F534" t="str">
            <v>신외</v>
          </cell>
          <cell r="G534" t="str">
            <v>6군단706특공</v>
          </cell>
          <cell r="H534">
            <v>36959</v>
          </cell>
          <cell r="I534">
            <v>36994</v>
          </cell>
          <cell r="J534">
            <v>36556</v>
          </cell>
          <cell r="K534">
            <v>36892</v>
          </cell>
          <cell r="L534">
            <v>222</v>
          </cell>
          <cell r="M534" t="str">
            <v>대위 김기준</v>
          </cell>
        </row>
        <row r="535">
          <cell r="A535" t="str">
            <v>육군</v>
          </cell>
          <cell r="B535" t="str">
            <v>일병</v>
          </cell>
          <cell r="C535" t="str">
            <v>00-76026426</v>
          </cell>
          <cell r="D535" t="str">
            <v>김형준</v>
          </cell>
          <cell r="E535">
            <v>31</v>
          </cell>
          <cell r="F535" t="str">
            <v>정외</v>
          </cell>
          <cell r="G535" t="str">
            <v>26사헌병대</v>
          </cell>
          <cell r="H535">
            <v>36977</v>
          </cell>
          <cell r="I535">
            <v>36994</v>
          </cell>
          <cell r="J535">
            <v>36622</v>
          </cell>
          <cell r="K535">
            <v>36800</v>
          </cell>
          <cell r="L535">
            <v>110</v>
          </cell>
          <cell r="M535" t="str">
            <v>대위 김영모</v>
          </cell>
        </row>
        <row r="536">
          <cell r="A536" t="str">
            <v>육군</v>
          </cell>
          <cell r="B536" t="str">
            <v>이병</v>
          </cell>
          <cell r="C536" t="str">
            <v>00-76082800</v>
          </cell>
          <cell r="D536" t="str">
            <v>김기상</v>
          </cell>
          <cell r="E536">
            <v>31</v>
          </cell>
          <cell r="F536" t="str">
            <v>정외</v>
          </cell>
          <cell r="G536" t="str">
            <v>1사통신대</v>
          </cell>
          <cell r="H536">
            <v>36960</v>
          </cell>
          <cell r="I536">
            <v>36994</v>
          </cell>
          <cell r="J536">
            <v>36843</v>
          </cell>
          <cell r="K536">
            <v>0</v>
          </cell>
          <cell r="L536">
            <v>221</v>
          </cell>
          <cell r="M536" t="str">
            <v>대위 김영모</v>
          </cell>
        </row>
        <row r="537">
          <cell r="A537" t="str">
            <v>육군</v>
          </cell>
          <cell r="B537" t="str">
            <v>이병</v>
          </cell>
          <cell r="C537" t="str">
            <v>00-73048242</v>
          </cell>
          <cell r="D537" t="str">
            <v>김학중</v>
          </cell>
          <cell r="E537">
            <v>21</v>
          </cell>
          <cell r="F537" t="str">
            <v>정신</v>
          </cell>
          <cell r="G537" t="str">
            <v>5사196포대</v>
          </cell>
          <cell r="H537">
            <v>36909</v>
          </cell>
          <cell r="I537">
            <v>36994</v>
          </cell>
          <cell r="J537">
            <v>36788</v>
          </cell>
          <cell r="K537">
            <v>37135</v>
          </cell>
          <cell r="L537">
            <v>221</v>
          </cell>
          <cell r="M537" t="str">
            <v>대위 김영모</v>
          </cell>
        </row>
        <row r="538">
          <cell r="A538" t="str">
            <v>육군</v>
          </cell>
          <cell r="B538" t="str">
            <v>이병</v>
          </cell>
          <cell r="C538" t="str">
            <v>00-73057811</v>
          </cell>
          <cell r="D538" t="str">
            <v>조경준</v>
          </cell>
          <cell r="E538">
            <v>35</v>
          </cell>
          <cell r="F538" t="str">
            <v>정외</v>
          </cell>
          <cell r="G538" t="str">
            <v>2기갑여단</v>
          </cell>
          <cell r="H538">
            <v>36923</v>
          </cell>
          <cell r="I538">
            <v>36994</v>
          </cell>
          <cell r="J538">
            <v>36844</v>
          </cell>
          <cell r="K538">
            <v>0</v>
          </cell>
          <cell r="L538">
            <v>222</v>
          </cell>
          <cell r="M538" t="str">
            <v>대위 김영모</v>
          </cell>
        </row>
        <row r="539">
          <cell r="A539" t="str">
            <v>육군</v>
          </cell>
          <cell r="B539" t="str">
            <v>이병</v>
          </cell>
          <cell r="C539" t="str">
            <v>00-73064534</v>
          </cell>
          <cell r="D539" t="str">
            <v>김현남</v>
          </cell>
          <cell r="E539">
            <v>33</v>
          </cell>
          <cell r="F539" t="str">
            <v>정외</v>
          </cell>
          <cell r="G539" t="str">
            <v>6군단106통신</v>
          </cell>
          <cell r="H539">
            <v>36972</v>
          </cell>
          <cell r="I539">
            <v>36994</v>
          </cell>
          <cell r="J539">
            <v>36879</v>
          </cell>
          <cell r="K539">
            <v>37165</v>
          </cell>
          <cell r="L539">
            <v>122</v>
          </cell>
          <cell r="M539" t="str">
            <v>대위 김영모</v>
          </cell>
        </row>
        <row r="540">
          <cell r="A540" t="str">
            <v>육군</v>
          </cell>
          <cell r="B540" t="str">
            <v>이병</v>
          </cell>
          <cell r="C540" t="str">
            <v>01-73000431</v>
          </cell>
          <cell r="D540" t="str">
            <v>송창건</v>
          </cell>
          <cell r="E540">
            <v>55</v>
          </cell>
          <cell r="F540" t="str">
            <v>내과</v>
          </cell>
          <cell r="G540" t="str">
            <v>28사신교대</v>
          </cell>
          <cell r="H540">
            <v>36925</v>
          </cell>
          <cell r="I540">
            <v>36994</v>
          </cell>
          <cell r="J540">
            <v>36893</v>
          </cell>
          <cell r="K540">
            <v>37135</v>
          </cell>
          <cell r="L540">
            <v>222</v>
          </cell>
          <cell r="M540" t="str">
            <v>대위 권영정</v>
          </cell>
        </row>
        <row r="541">
          <cell r="A541" t="str">
            <v>육군</v>
          </cell>
          <cell r="B541" t="str">
            <v>중위</v>
          </cell>
          <cell r="C541" t="str">
            <v>99-10423</v>
          </cell>
          <cell r="D541" t="str">
            <v>유용석</v>
          </cell>
          <cell r="E541">
            <v>41</v>
          </cell>
          <cell r="F541" t="str">
            <v>신외</v>
          </cell>
          <cell r="G541" t="str">
            <v>3포병여단</v>
          </cell>
          <cell r="H541">
            <v>36941</v>
          </cell>
          <cell r="I541">
            <v>36994</v>
          </cell>
          <cell r="J541">
            <v>36220</v>
          </cell>
          <cell r="K541">
            <v>36586</v>
          </cell>
          <cell r="L541">
            <v>222</v>
          </cell>
          <cell r="M541" t="str">
            <v>대위 김기준</v>
          </cell>
        </row>
        <row r="542">
          <cell r="A542" t="str">
            <v>육군</v>
          </cell>
          <cell r="B542" t="str">
            <v>하사</v>
          </cell>
          <cell r="C542" t="str">
            <v>99-500160</v>
          </cell>
          <cell r="D542" t="str">
            <v>양동원</v>
          </cell>
          <cell r="E542">
            <v>45</v>
          </cell>
          <cell r="F542" t="str">
            <v>안과</v>
          </cell>
          <cell r="G542" t="str">
            <v>22사보충대</v>
          </cell>
          <cell r="H542">
            <v>36973</v>
          </cell>
          <cell r="I542">
            <v>36994</v>
          </cell>
          <cell r="J542">
            <v>36169</v>
          </cell>
          <cell r="K542">
            <v>37073</v>
          </cell>
          <cell r="L542">
            <v>212</v>
          </cell>
          <cell r="M542" t="str">
            <v>대위 신동수</v>
          </cell>
        </row>
        <row r="543">
          <cell r="A543" t="str">
            <v>육군</v>
          </cell>
          <cell r="B543" t="str">
            <v>병장</v>
          </cell>
          <cell r="C543" t="str">
            <v>99-71023798</v>
          </cell>
          <cell r="D543" t="str">
            <v>송은석</v>
          </cell>
          <cell r="E543">
            <v>35</v>
          </cell>
          <cell r="F543" t="str">
            <v>정외</v>
          </cell>
          <cell r="G543" t="str">
            <v>3포병여단</v>
          </cell>
          <cell r="H543">
            <v>36966</v>
          </cell>
          <cell r="I543">
            <v>36994</v>
          </cell>
          <cell r="J543">
            <v>36319</v>
          </cell>
          <cell r="K543">
            <v>36892</v>
          </cell>
          <cell r="L543">
            <v>222</v>
          </cell>
          <cell r="M543" t="str">
            <v>대위 김영모</v>
          </cell>
        </row>
        <row r="544">
          <cell r="A544" t="str">
            <v>육군</v>
          </cell>
          <cell r="B544" t="str">
            <v>병장</v>
          </cell>
          <cell r="C544" t="str">
            <v>99-76067681</v>
          </cell>
          <cell r="D544" t="str">
            <v>최원석</v>
          </cell>
          <cell r="E544">
            <v>33</v>
          </cell>
          <cell r="F544" t="str">
            <v>정외</v>
          </cell>
          <cell r="G544" t="str">
            <v>3군단103통신</v>
          </cell>
          <cell r="H544">
            <v>36917</v>
          </cell>
          <cell r="I544">
            <v>36994</v>
          </cell>
          <cell r="J544">
            <v>36398</v>
          </cell>
          <cell r="K544">
            <v>36982</v>
          </cell>
          <cell r="L544">
            <v>222</v>
          </cell>
          <cell r="M544" t="str">
            <v>대위 김영모</v>
          </cell>
        </row>
        <row r="545">
          <cell r="A545" t="str">
            <v>육군</v>
          </cell>
          <cell r="B545" t="str">
            <v>병장</v>
          </cell>
          <cell r="C545" t="str">
            <v>99-71022046</v>
          </cell>
          <cell r="D545" t="str">
            <v>권명진</v>
          </cell>
          <cell r="E545">
            <v>31</v>
          </cell>
          <cell r="F545" t="str">
            <v>정외</v>
          </cell>
          <cell r="G545" t="str">
            <v>21사183포병</v>
          </cell>
          <cell r="H545">
            <v>36949</v>
          </cell>
          <cell r="I545">
            <v>36994</v>
          </cell>
          <cell r="J545">
            <v>36305</v>
          </cell>
          <cell r="K545">
            <v>36892</v>
          </cell>
          <cell r="L545">
            <v>222</v>
          </cell>
          <cell r="M545" t="str">
            <v>대위 김영모</v>
          </cell>
        </row>
        <row r="546">
          <cell r="A546" t="str">
            <v>육군</v>
          </cell>
          <cell r="B546" t="str">
            <v>상병</v>
          </cell>
          <cell r="C546" t="str">
            <v>00-71004432</v>
          </cell>
          <cell r="D546" t="str">
            <v>이희준</v>
          </cell>
          <cell r="E546">
            <v>45</v>
          </cell>
          <cell r="F546" t="str">
            <v>이비</v>
          </cell>
          <cell r="G546" t="str">
            <v>3포병여단</v>
          </cell>
          <cell r="H546">
            <v>36952</v>
          </cell>
          <cell r="I546">
            <v>36994</v>
          </cell>
          <cell r="J546">
            <v>36556</v>
          </cell>
          <cell r="K546">
            <v>36892</v>
          </cell>
          <cell r="L546">
            <v>222</v>
          </cell>
          <cell r="M546" t="str">
            <v>대위 김지수</v>
          </cell>
        </row>
        <row r="547">
          <cell r="A547" t="str">
            <v>육군</v>
          </cell>
          <cell r="B547" t="str">
            <v>상병</v>
          </cell>
          <cell r="C547" t="str">
            <v>00-76008769</v>
          </cell>
          <cell r="D547" t="str">
            <v>윤창호</v>
          </cell>
          <cell r="E547">
            <v>42</v>
          </cell>
          <cell r="F547" t="str">
            <v>신외</v>
          </cell>
          <cell r="G547" t="str">
            <v>12사보급수송</v>
          </cell>
          <cell r="H547">
            <v>36941</v>
          </cell>
          <cell r="I547">
            <v>36994</v>
          </cell>
          <cell r="J547">
            <v>36563</v>
          </cell>
          <cell r="K547">
            <v>36923</v>
          </cell>
          <cell r="L547">
            <v>222</v>
          </cell>
          <cell r="M547" t="str">
            <v>대위 김정훈</v>
          </cell>
        </row>
        <row r="548">
          <cell r="A548" t="str">
            <v>육군</v>
          </cell>
          <cell r="B548" t="str">
            <v>상병</v>
          </cell>
          <cell r="C548" t="str">
            <v>99-76103707</v>
          </cell>
          <cell r="D548" t="str">
            <v>김시완</v>
          </cell>
          <cell r="E548">
            <v>51</v>
          </cell>
          <cell r="F548" t="str">
            <v>신경</v>
          </cell>
          <cell r="G548" t="str">
            <v>2사32연대</v>
          </cell>
          <cell r="H548">
            <v>36956</v>
          </cell>
          <cell r="I548">
            <v>36994</v>
          </cell>
          <cell r="J548">
            <v>36524</v>
          </cell>
          <cell r="K548">
            <v>36861</v>
          </cell>
          <cell r="L548">
            <v>221</v>
          </cell>
          <cell r="M548" t="str">
            <v>대위 권석범</v>
          </cell>
        </row>
        <row r="549">
          <cell r="A549" t="str">
            <v>육군</v>
          </cell>
          <cell r="B549" t="str">
            <v>일병</v>
          </cell>
          <cell r="C549" t="str">
            <v>00-76045838</v>
          </cell>
          <cell r="D549" t="str">
            <v>송기광</v>
          </cell>
          <cell r="E549">
            <v>33</v>
          </cell>
          <cell r="F549" t="str">
            <v>정외</v>
          </cell>
          <cell r="G549" t="str">
            <v>항작사71항정</v>
          </cell>
          <cell r="H549">
            <v>36963</v>
          </cell>
          <cell r="I549">
            <v>36994</v>
          </cell>
          <cell r="J549">
            <v>36697</v>
          </cell>
          <cell r="K549">
            <v>36831</v>
          </cell>
          <cell r="L549">
            <v>212</v>
          </cell>
          <cell r="M549" t="str">
            <v>대위 김영모</v>
          </cell>
        </row>
        <row r="550">
          <cell r="A550" t="str">
            <v>육군</v>
          </cell>
          <cell r="B550" t="str">
            <v>일병</v>
          </cell>
          <cell r="C550" t="str">
            <v>00-71017691</v>
          </cell>
          <cell r="D550" t="str">
            <v>표성봉</v>
          </cell>
          <cell r="E550">
            <v>53</v>
          </cell>
          <cell r="F550" t="str">
            <v>피부</v>
          </cell>
          <cell r="G550" t="str">
            <v>12사52연대</v>
          </cell>
          <cell r="H550">
            <v>36839</v>
          </cell>
          <cell r="I550">
            <v>36994</v>
          </cell>
          <cell r="J550">
            <v>36669</v>
          </cell>
          <cell r="K550">
            <v>36892</v>
          </cell>
          <cell r="L550">
            <v>222</v>
          </cell>
          <cell r="M550" t="str">
            <v>대위 양종규</v>
          </cell>
        </row>
        <row r="551">
          <cell r="A551" t="str">
            <v>육군</v>
          </cell>
          <cell r="B551" t="str">
            <v>일병</v>
          </cell>
          <cell r="C551" t="str">
            <v>00-76063417</v>
          </cell>
          <cell r="D551" t="str">
            <v>엄태진</v>
          </cell>
          <cell r="E551">
            <v>21</v>
          </cell>
          <cell r="F551" t="str">
            <v>정신</v>
          </cell>
          <cell r="G551" t="str">
            <v>11통신여단</v>
          </cell>
          <cell r="H551">
            <v>36969</v>
          </cell>
          <cell r="I551">
            <v>36994</v>
          </cell>
          <cell r="J551">
            <v>36763</v>
          </cell>
          <cell r="K551">
            <v>37012</v>
          </cell>
          <cell r="L551">
            <v>221</v>
          </cell>
          <cell r="M551" t="str">
            <v>대위 김정태</v>
          </cell>
        </row>
        <row r="552">
          <cell r="A552" t="str">
            <v>육군</v>
          </cell>
          <cell r="B552" t="str">
            <v>일병</v>
          </cell>
          <cell r="C552" t="str">
            <v>00-71018222</v>
          </cell>
          <cell r="D552" t="str">
            <v>인용호</v>
          </cell>
          <cell r="E552">
            <v>55</v>
          </cell>
          <cell r="F552" t="str">
            <v>내과</v>
          </cell>
          <cell r="G552" t="str">
            <v>11사13연대</v>
          </cell>
          <cell r="H552">
            <v>36979</v>
          </cell>
          <cell r="I552">
            <v>36994</v>
          </cell>
          <cell r="J552">
            <v>36676</v>
          </cell>
          <cell r="K552">
            <v>36831</v>
          </cell>
          <cell r="L552">
            <v>222</v>
          </cell>
          <cell r="M552" t="str">
            <v>대위 하태현</v>
          </cell>
        </row>
        <row r="553">
          <cell r="A553" t="str">
            <v>육군</v>
          </cell>
          <cell r="B553" t="str">
            <v>일병</v>
          </cell>
          <cell r="C553" t="str">
            <v>00-71015025</v>
          </cell>
          <cell r="D553" t="str">
            <v>이범준</v>
          </cell>
          <cell r="E553">
            <v>43</v>
          </cell>
          <cell r="F553" t="str">
            <v>정외</v>
          </cell>
          <cell r="G553" t="str">
            <v>21사</v>
          </cell>
          <cell r="H553">
            <v>36972</v>
          </cell>
          <cell r="I553">
            <v>36994</v>
          </cell>
          <cell r="J553">
            <v>36648</v>
          </cell>
          <cell r="K553">
            <v>36831</v>
          </cell>
          <cell r="L553">
            <v>110</v>
          </cell>
          <cell r="M553" t="str">
            <v>대위 김영모</v>
          </cell>
        </row>
        <row r="554">
          <cell r="A554" t="str">
            <v>육군</v>
          </cell>
          <cell r="B554" t="str">
            <v>일병</v>
          </cell>
          <cell r="C554" t="str">
            <v>00-71026034</v>
          </cell>
          <cell r="D554" t="str">
            <v>최원서</v>
          </cell>
          <cell r="E554">
            <v>42</v>
          </cell>
          <cell r="F554" t="str">
            <v>신외</v>
          </cell>
          <cell r="G554" t="str">
            <v>21사65연대</v>
          </cell>
          <cell r="H554">
            <v>36889</v>
          </cell>
          <cell r="I554">
            <v>36994</v>
          </cell>
          <cell r="J554">
            <v>36739</v>
          </cell>
          <cell r="K554">
            <v>36923</v>
          </cell>
          <cell r="L554">
            <v>222</v>
          </cell>
          <cell r="M554" t="str">
            <v>대위 김정훈</v>
          </cell>
        </row>
        <row r="555">
          <cell r="A555" t="str">
            <v>육군</v>
          </cell>
          <cell r="B555" t="str">
            <v>이병</v>
          </cell>
          <cell r="C555" t="str">
            <v>00-76084235</v>
          </cell>
          <cell r="D555" t="str">
            <v>최용화</v>
          </cell>
          <cell r="E555">
            <v>43</v>
          </cell>
          <cell r="F555" t="str">
            <v>정외</v>
          </cell>
          <cell r="G555" t="str">
            <v>1군지사13보급</v>
          </cell>
          <cell r="H555">
            <v>36965</v>
          </cell>
          <cell r="I555">
            <v>36994</v>
          </cell>
          <cell r="J555">
            <v>36846</v>
          </cell>
          <cell r="K555">
            <v>36951</v>
          </cell>
          <cell r="L555">
            <v>221</v>
          </cell>
          <cell r="M555" t="str">
            <v>대위 김영모</v>
          </cell>
        </row>
        <row r="556">
          <cell r="A556" t="str">
            <v>육군</v>
          </cell>
          <cell r="B556" t="str">
            <v>이병</v>
          </cell>
          <cell r="C556" t="str">
            <v>00-76076608</v>
          </cell>
          <cell r="D556" t="str">
            <v>윤영민</v>
          </cell>
          <cell r="E556">
            <v>42</v>
          </cell>
          <cell r="F556" t="str">
            <v>신외</v>
          </cell>
          <cell r="G556" t="str">
            <v>11사20연대</v>
          </cell>
          <cell r="H556">
            <v>36979</v>
          </cell>
          <cell r="I556">
            <v>36994</v>
          </cell>
          <cell r="J556">
            <v>36818</v>
          </cell>
          <cell r="K556">
            <v>36982</v>
          </cell>
          <cell r="L556">
            <v>221</v>
          </cell>
          <cell r="M556" t="str">
            <v>대위 김정훈</v>
          </cell>
        </row>
        <row r="557">
          <cell r="A557" t="str">
            <v>육군</v>
          </cell>
          <cell r="B557" t="str">
            <v>이병</v>
          </cell>
          <cell r="C557" t="str">
            <v>00-76084121</v>
          </cell>
          <cell r="D557" t="str">
            <v>이건호</v>
          </cell>
          <cell r="E557">
            <v>41</v>
          </cell>
          <cell r="F557" t="str">
            <v>신외</v>
          </cell>
          <cell r="G557" t="str">
            <v>1야수교</v>
          </cell>
          <cell r="H557">
            <v>36900</v>
          </cell>
          <cell r="I557">
            <v>36994</v>
          </cell>
          <cell r="J557">
            <v>36846</v>
          </cell>
          <cell r="K557">
            <v>37043</v>
          </cell>
          <cell r="L557">
            <v>221</v>
          </cell>
          <cell r="M557" t="str">
            <v>대위 김기준</v>
          </cell>
        </row>
        <row r="558">
          <cell r="A558" t="str">
            <v>육군</v>
          </cell>
          <cell r="B558" t="str">
            <v>이병</v>
          </cell>
          <cell r="C558" t="str">
            <v>01-71003488</v>
          </cell>
          <cell r="D558" t="str">
            <v>박준철</v>
          </cell>
          <cell r="E558">
            <v>51</v>
          </cell>
          <cell r="F558" t="str">
            <v>내과</v>
          </cell>
          <cell r="G558" t="str">
            <v>12사89포병</v>
          </cell>
          <cell r="H558">
            <v>36972</v>
          </cell>
          <cell r="I558">
            <v>36994</v>
          </cell>
          <cell r="J558">
            <v>36907</v>
          </cell>
          <cell r="K558">
            <v>37073</v>
          </cell>
          <cell r="L558">
            <v>222</v>
          </cell>
          <cell r="M558" t="str">
            <v>대위 정치영</v>
          </cell>
        </row>
        <row r="559">
          <cell r="A559" t="str">
            <v>육군</v>
          </cell>
          <cell r="B559" t="str">
            <v>대위</v>
          </cell>
          <cell r="C559" t="str">
            <v>95-21546</v>
          </cell>
          <cell r="D559" t="str">
            <v>최석재</v>
          </cell>
          <cell r="E559">
            <v>41</v>
          </cell>
          <cell r="F559" t="str">
            <v>신외</v>
          </cell>
          <cell r="G559" t="str">
            <v>61사</v>
          </cell>
          <cell r="H559">
            <v>36973</v>
          </cell>
          <cell r="I559">
            <v>36994</v>
          </cell>
          <cell r="J559">
            <v>34881</v>
          </cell>
          <cell r="K559">
            <v>37196</v>
          </cell>
          <cell r="L559">
            <v>222</v>
          </cell>
          <cell r="M559" t="str">
            <v>대위 김기준</v>
          </cell>
        </row>
        <row r="560">
          <cell r="A560" t="str">
            <v>육군</v>
          </cell>
          <cell r="B560" t="str">
            <v>하사</v>
          </cell>
          <cell r="C560" t="str">
            <v>00-502937</v>
          </cell>
          <cell r="D560" t="str">
            <v>박경삼</v>
          </cell>
          <cell r="E560">
            <v>42</v>
          </cell>
          <cell r="F560" t="str">
            <v>신외</v>
          </cell>
          <cell r="G560" t="str">
            <v>3공수</v>
          </cell>
          <cell r="H560">
            <v>36958</v>
          </cell>
          <cell r="I560">
            <v>36994</v>
          </cell>
          <cell r="J560">
            <v>36652</v>
          </cell>
          <cell r="K560">
            <v>37081</v>
          </cell>
          <cell r="L560">
            <v>222</v>
          </cell>
          <cell r="M560" t="str">
            <v>대위 김정훈</v>
          </cell>
        </row>
        <row r="561">
          <cell r="A561" t="str">
            <v>육군</v>
          </cell>
          <cell r="B561" t="str">
            <v>병장</v>
          </cell>
          <cell r="C561" t="str">
            <v>99-73036134</v>
          </cell>
          <cell r="D561" t="str">
            <v>장도영</v>
          </cell>
          <cell r="E561">
            <v>32</v>
          </cell>
          <cell r="F561" t="str">
            <v>흉외</v>
          </cell>
          <cell r="G561" t="str">
            <v>6군단</v>
          </cell>
          <cell r="H561">
            <v>36951</v>
          </cell>
          <cell r="I561">
            <v>36994</v>
          </cell>
          <cell r="J561">
            <v>36333</v>
          </cell>
          <cell r="K561">
            <v>36557</v>
          </cell>
          <cell r="L561">
            <v>222</v>
          </cell>
          <cell r="M561" t="str">
            <v>대위 이종호</v>
          </cell>
        </row>
        <row r="562">
          <cell r="A562" t="str">
            <v>육군</v>
          </cell>
          <cell r="B562" t="str">
            <v>병장</v>
          </cell>
          <cell r="C562" t="str">
            <v>99-76053796</v>
          </cell>
          <cell r="D562" t="str">
            <v>신동철</v>
          </cell>
          <cell r="E562">
            <v>32</v>
          </cell>
          <cell r="F562" t="str">
            <v>일외</v>
          </cell>
          <cell r="G562" t="str">
            <v>1방공여단</v>
          </cell>
          <cell r="H562">
            <v>36958</v>
          </cell>
          <cell r="I562">
            <v>36994</v>
          </cell>
          <cell r="J562">
            <v>36353</v>
          </cell>
          <cell r="K562">
            <v>36982</v>
          </cell>
          <cell r="L562">
            <v>222</v>
          </cell>
          <cell r="M562" t="str">
            <v>대위 신동수</v>
          </cell>
        </row>
        <row r="563">
          <cell r="A563" t="str">
            <v>육군</v>
          </cell>
          <cell r="B563" t="str">
            <v>상병</v>
          </cell>
          <cell r="C563" t="str">
            <v>99-76078928</v>
          </cell>
          <cell r="D563" t="str">
            <v>박태원</v>
          </cell>
          <cell r="E563">
            <v>32</v>
          </cell>
          <cell r="F563" t="str">
            <v>정외</v>
          </cell>
          <cell r="G563" t="str">
            <v>71사</v>
          </cell>
          <cell r="H563">
            <v>36952</v>
          </cell>
          <cell r="I563">
            <v>36994</v>
          </cell>
          <cell r="J563">
            <v>36440</v>
          </cell>
          <cell r="K563">
            <v>36800</v>
          </cell>
          <cell r="L563">
            <v>122</v>
          </cell>
          <cell r="M563" t="str">
            <v>대위 김영모</v>
          </cell>
        </row>
        <row r="564">
          <cell r="A564" t="str">
            <v>육군</v>
          </cell>
          <cell r="B564" t="str">
            <v>상병</v>
          </cell>
          <cell r="C564" t="str">
            <v>99-73064803</v>
          </cell>
          <cell r="D564" t="str">
            <v>허운규</v>
          </cell>
          <cell r="E564">
            <v>42</v>
          </cell>
          <cell r="F564" t="str">
            <v>신외</v>
          </cell>
          <cell r="G564" t="str">
            <v>103여단</v>
          </cell>
          <cell r="H564">
            <v>36976</v>
          </cell>
          <cell r="I564">
            <v>36994</v>
          </cell>
          <cell r="J564">
            <v>36480</v>
          </cell>
          <cell r="K564">
            <v>36831</v>
          </cell>
          <cell r="L564">
            <v>122</v>
          </cell>
          <cell r="M564" t="str">
            <v>대위 김정훈</v>
          </cell>
        </row>
        <row r="565">
          <cell r="A565" t="str">
            <v>육군</v>
          </cell>
          <cell r="B565" t="str">
            <v>상병</v>
          </cell>
          <cell r="C565" t="str">
            <v>00-76022700</v>
          </cell>
          <cell r="D565" t="str">
            <v>최영환</v>
          </cell>
          <cell r="E565">
            <v>51</v>
          </cell>
          <cell r="F565" t="str">
            <v>신경</v>
          </cell>
          <cell r="G565" t="str">
            <v>52사</v>
          </cell>
          <cell r="H565">
            <v>36930</v>
          </cell>
          <cell r="I565">
            <v>36994</v>
          </cell>
          <cell r="J565">
            <v>36608</v>
          </cell>
          <cell r="K565">
            <v>36951</v>
          </cell>
          <cell r="L565">
            <v>222</v>
          </cell>
          <cell r="M565" t="str">
            <v>대위 권석범</v>
          </cell>
        </row>
        <row r="566">
          <cell r="A566" t="str">
            <v>육군</v>
          </cell>
          <cell r="B566" t="str">
            <v>상병</v>
          </cell>
          <cell r="C566" t="str">
            <v>99-76069539</v>
          </cell>
          <cell r="D566" t="str">
            <v>이홍규</v>
          </cell>
          <cell r="E566">
            <v>35</v>
          </cell>
          <cell r="F566" t="str">
            <v>정외</v>
          </cell>
          <cell r="G566" t="str">
            <v>9공수</v>
          </cell>
          <cell r="H566">
            <v>36987</v>
          </cell>
          <cell r="I566">
            <v>36994</v>
          </cell>
          <cell r="J566">
            <v>36405</v>
          </cell>
          <cell r="K566">
            <v>36770</v>
          </cell>
          <cell r="L566">
            <v>222</v>
          </cell>
          <cell r="M566" t="str">
            <v>대위 김영묘</v>
          </cell>
        </row>
        <row r="567">
          <cell r="A567" t="str">
            <v>육군</v>
          </cell>
          <cell r="B567" t="str">
            <v>이병</v>
          </cell>
          <cell r="C567" t="str">
            <v>00-76095483</v>
          </cell>
          <cell r="D567" t="str">
            <v>김영훈</v>
          </cell>
          <cell r="E567">
            <v>43</v>
          </cell>
          <cell r="F567" t="str">
            <v>정외</v>
          </cell>
          <cell r="G567" t="str">
            <v>특전교</v>
          </cell>
          <cell r="H567">
            <v>36966</v>
          </cell>
          <cell r="I567">
            <v>36994</v>
          </cell>
          <cell r="J567">
            <v>36886</v>
          </cell>
          <cell r="K567">
            <v>37196</v>
          </cell>
          <cell r="L567">
            <v>110</v>
          </cell>
          <cell r="M567" t="str">
            <v>대위 김영모</v>
          </cell>
        </row>
        <row r="568">
          <cell r="A568" t="str">
            <v>해병</v>
          </cell>
          <cell r="B568" t="str">
            <v>일병</v>
          </cell>
          <cell r="C568" t="str">
            <v>00-72006688</v>
          </cell>
          <cell r="D568" t="str">
            <v>황성호</v>
          </cell>
          <cell r="E568">
            <v>43</v>
          </cell>
          <cell r="F568" t="str">
            <v>정외</v>
          </cell>
          <cell r="G568" t="str">
            <v>해병2사단</v>
          </cell>
          <cell r="H568">
            <v>36973</v>
          </cell>
          <cell r="I568">
            <v>36994</v>
          </cell>
          <cell r="J568">
            <v>36775</v>
          </cell>
          <cell r="K568">
            <v>36951</v>
          </cell>
          <cell r="L568">
            <v>222</v>
          </cell>
          <cell r="M568" t="str">
            <v>대위 김영모</v>
          </cell>
        </row>
        <row r="569">
          <cell r="A569" t="str">
            <v>육군</v>
          </cell>
          <cell r="B569" t="str">
            <v>이병</v>
          </cell>
          <cell r="C569" t="str">
            <v>01-76004121</v>
          </cell>
          <cell r="D569" t="str">
            <v>노현규</v>
          </cell>
          <cell r="E569">
            <v>21</v>
          </cell>
          <cell r="F569" t="str">
            <v>정신</v>
          </cell>
          <cell r="G569" t="str">
            <v>통신교</v>
          </cell>
          <cell r="H569">
            <v>36994</v>
          </cell>
          <cell r="I569">
            <v>36994</v>
          </cell>
          <cell r="J569">
            <v>36906</v>
          </cell>
          <cell r="K569">
            <v>37104</v>
          </cell>
          <cell r="L569">
            <v>221</v>
          </cell>
          <cell r="M569" t="str">
            <v>대위 하태현</v>
          </cell>
        </row>
        <row r="570">
          <cell r="A570" t="str">
            <v>육군</v>
          </cell>
          <cell r="B570" t="str">
            <v>하사</v>
          </cell>
          <cell r="C570" t="str">
            <v>99-504311</v>
          </cell>
          <cell r="D570" t="str">
            <v>서정수</v>
          </cell>
          <cell r="E570">
            <v>32</v>
          </cell>
          <cell r="F570" t="str">
            <v>일외</v>
          </cell>
          <cell r="G570" t="str">
            <v>13공수72대대</v>
          </cell>
          <cell r="H570">
            <v>36994</v>
          </cell>
          <cell r="I570">
            <v>36994</v>
          </cell>
          <cell r="J570">
            <v>36239</v>
          </cell>
          <cell r="K570">
            <v>37135</v>
          </cell>
          <cell r="L570">
            <v>222</v>
          </cell>
          <cell r="M570" t="str">
            <v>대위 민신남</v>
          </cell>
        </row>
        <row r="571">
          <cell r="A571" t="str">
            <v>육군</v>
          </cell>
          <cell r="B571" t="str">
            <v>상병</v>
          </cell>
          <cell r="C571" t="str">
            <v>00-72000438</v>
          </cell>
          <cell r="D571" t="str">
            <v>강성환</v>
          </cell>
          <cell r="E571">
            <v>21</v>
          </cell>
          <cell r="F571" t="str">
            <v>정신</v>
          </cell>
          <cell r="G571" t="str">
            <v>3탄약지원대</v>
          </cell>
          <cell r="H571">
            <v>36994</v>
          </cell>
          <cell r="I571">
            <v>36994</v>
          </cell>
          <cell r="J571">
            <v>36538</v>
          </cell>
          <cell r="K571">
            <v>36861</v>
          </cell>
          <cell r="L571">
            <v>222</v>
          </cell>
          <cell r="M571" t="str">
            <v>대위 하태현</v>
          </cell>
        </row>
        <row r="572">
          <cell r="A572" t="str">
            <v>육군</v>
          </cell>
          <cell r="B572" t="str">
            <v>상병</v>
          </cell>
          <cell r="C572" t="str">
            <v>00-72006111</v>
          </cell>
          <cell r="D572" t="str">
            <v>남해식</v>
          </cell>
          <cell r="E572">
            <v>42</v>
          </cell>
          <cell r="F572" t="str">
            <v>신외</v>
          </cell>
          <cell r="G572" t="str">
            <v>1공중강습여단</v>
          </cell>
          <cell r="H572">
            <v>36994</v>
          </cell>
          <cell r="I572">
            <v>36994</v>
          </cell>
          <cell r="J572">
            <v>36587</v>
          </cell>
          <cell r="K572">
            <v>36951</v>
          </cell>
          <cell r="L572">
            <v>222</v>
          </cell>
          <cell r="M572" t="str">
            <v>대위 김정훈</v>
          </cell>
        </row>
        <row r="573">
          <cell r="A573" t="str">
            <v>육군</v>
          </cell>
          <cell r="B573" t="str">
            <v>일병</v>
          </cell>
          <cell r="C573" t="str">
            <v>00-72022218</v>
          </cell>
          <cell r="D573" t="str">
            <v>정종우</v>
          </cell>
          <cell r="E573">
            <v>35</v>
          </cell>
          <cell r="F573" t="str">
            <v>정외</v>
          </cell>
          <cell r="G573" t="str">
            <v>62사포병연대</v>
          </cell>
          <cell r="H573">
            <v>36994</v>
          </cell>
          <cell r="I573">
            <v>36994</v>
          </cell>
          <cell r="J573">
            <v>36797</v>
          </cell>
          <cell r="K573">
            <v>36951</v>
          </cell>
          <cell r="L573">
            <v>110</v>
          </cell>
          <cell r="M573" t="str">
            <v>대위 김영모</v>
          </cell>
        </row>
        <row r="574">
          <cell r="A574" t="str">
            <v>해군</v>
          </cell>
          <cell r="B574" t="str">
            <v>이병</v>
          </cell>
          <cell r="C574" t="str">
            <v>01-71000602</v>
          </cell>
          <cell r="D574" t="str">
            <v>박정민</v>
          </cell>
          <cell r="E574">
            <v>33</v>
          </cell>
          <cell r="F574" t="str">
            <v>정외</v>
          </cell>
          <cell r="G574" t="str">
            <v>해본정훈공보실</v>
          </cell>
          <cell r="H574">
            <v>36988</v>
          </cell>
          <cell r="I574">
            <v>36994</v>
          </cell>
          <cell r="J574">
            <v>36906</v>
          </cell>
          <cell r="K574">
            <v>37213</v>
          </cell>
          <cell r="L574">
            <v>110</v>
          </cell>
          <cell r="M574" t="str">
            <v>대위 김영모</v>
          </cell>
        </row>
        <row r="575">
          <cell r="A575" t="str">
            <v>육군</v>
          </cell>
          <cell r="B575" t="str">
            <v>하사</v>
          </cell>
          <cell r="C575" t="str">
            <v>01-500159</v>
          </cell>
          <cell r="D575" t="str">
            <v>김동준</v>
          </cell>
          <cell r="E575">
            <v>51</v>
          </cell>
          <cell r="F575" t="str">
            <v>내과</v>
          </cell>
          <cell r="G575" t="str">
            <v>13공수</v>
          </cell>
          <cell r="H575">
            <v>36994</v>
          </cell>
          <cell r="I575">
            <v>36994</v>
          </cell>
          <cell r="J575">
            <v>36899</v>
          </cell>
          <cell r="K575">
            <v>37012</v>
          </cell>
          <cell r="L575">
            <v>110</v>
          </cell>
          <cell r="M575" t="str">
            <v>대위 정치영</v>
          </cell>
        </row>
        <row r="576">
          <cell r="A576" t="str">
            <v>육군</v>
          </cell>
          <cell r="B576" t="str">
            <v>병장</v>
          </cell>
          <cell r="C576" t="str">
            <v>99-76029455</v>
          </cell>
          <cell r="D576" t="str">
            <v>김창범</v>
          </cell>
          <cell r="E576">
            <v>31</v>
          </cell>
          <cell r="F576" t="str">
            <v>정외</v>
          </cell>
          <cell r="G576" t="str">
            <v>대전병원</v>
          </cell>
          <cell r="H576">
            <v>36994</v>
          </cell>
          <cell r="I576">
            <v>36994</v>
          </cell>
          <cell r="J576">
            <v>36272</v>
          </cell>
          <cell r="K576">
            <v>36861</v>
          </cell>
          <cell r="L576">
            <v>222</v>
          </cell>
          <cell r="M576" t="str">
            <v>대위 김태훈</v>
          </cell>
        </row>
        <row r="577">
          <cell r="A577" t="str">
            <v>육군</v>
          </cell>
          <cell r="B577" t="str">
            <v>중위</v>
          </cell>
          <cell r="C577" t="str">
            <v>99-14991</v>
          </cell>
          <cell r="D577" t="str">
            <v>송현석</v>
          </cell>
          <cell r="E577">
            <v>51</v>
          </cell>
          <cell r="F577" t="str">
            <v>신경</v>
          </cell>
          <cell r="G577" t="str">
            <v>35사통신대</v>
          </cell>
          <cell r="H577">
            <v>36995</v>
          </cell>
          <cell r="I577">
            <v>36995</v>
          </cell>
          <cell r="J577">
            <v>35656</v>
          </cell>
          <cell r="K577">
            <v>36772</v>
          </cell>
          <cell r="L577">
            <v>110</v>
          </cell>
          <cell r="M577" t="str">
            <v>대위 권석범</v>
          </cell>
        </row>
        <row r="578">
          <cell r="A578" t="str">
            <v>육군</v>
          </cell>
          <cell r="B578" t="str">
            <v>상병</v>
          </cell>
          <cell r="C578" t="str">
            <v>99-76079975</v>
          </cell>
          <cell r="D578" t="str">
            <v>구승태</v>
          </cell>
          <cell r="E578">
            <v>33</v>
          </cell>
          <cell r="F578" t="str">
            <v>정외</v>
          </cell>
          <cell r="G578" t="str">
            <v>1115야공단</v>
          </cell>
          <cell r="H578">
            <v>36997</v>
          </cell>
          <cell r="I578">
            <v>36997</v>
          </cell>
          <cell r="J578">
            <v>36444</v>
          </cell>
          <cell r="K578">
            <v>36800</v>
          </cell>
          <cell r="L578">
            <v>110</v>
          </cell>
          <cell r="M578" t="str">
            <v>대위 김영모</v>
          </cell>
        </row>
        <row r="579">
          <cell r="A579" t="str">
            <v>육군</v>
          </cell>
          <cell r="B579" t="str">
            <v>병장</v>
          </cell>
          <cell r="C579" t="str">
            <v>99-76022492</v>
          </cell>
          <cell r="D579" t="str">
            <v>양찬웅</v>
          </cell>
          <cell r="E579">
            <v>52</v>
          </cell>
          <cell r="F579" t="str">
            <v>성외</v>
          </cell>
          <cell r="G579" t="str">
            <v>항작사602항공</v>
          </cell>
          <cell r="H579">
            <v>36997</v>
          </cell>
          <cell r="I579">
            <v>36997</v>
          </cell>
          <cell r="J579">
            <v>36249</v>
          </cell>
          <cell r="K579">
            <v>36831</v>
          </cell>
          <cell r="L579">
            <v>222</v>
          </cell>
          <cell r="M579" t="str">
            <v>대위 허승호</v>
          </cell>
        </row>
        <row r="580">
          <cell r="A580" t="str">
            <v>육군</v>
          </cell>
          <cell r="B580" t="str">
            <v>이병</v>
          </cell>
          <cell r="C580" t="str">
            <v>01-76001667</v>
          </cell>
          <cell r="D580" t="str">
            <v>염철준</v>
          </cell>
          <cell r="E580">
            <v>45</v>
          </cell>
          <cell r="F580" t="str">
            <v>안과</v>
          </cell>
          <cell r="G580" t="str">
            <v>종군교</v>
          </cell>
          <cell r="H580">
            <v>36997</v>
          </cell>
          <cell r="I580">
            <v>36997</v>
          </cell>
          <cell r="J580">
            <v>36899</v>
          </cell>
          <cell r="K580">
            <v>37165</v>
          </cell>
          <cell r="L580">
            <v>222</v>
          </cell>
          <cell r="M580" t="str">
            <v>대위 신동수</v>
          </cell>
        </row>
        <row r="581">
          <cell r="A581" t="str">
            <v>공군</v>
          </cell>
          <cell r="B581" t="str">
            <v>일병</v>
          </cell>
          <cell r="C581" t="str">
            <v>00-70005280</v>
          </cell>
          <cell r="D581" t="str">
            <v>양인철</v>
          </cell>
          <cell r="E581">
            <v>32</v>
          </cell>
          <cell r="F581" t="str">
            <v>일외</v>
          </cell>
          <cell r="G581" t="str">
            <v>공군20전비</v>
          </cell>
          <cell r="H581">
            <v>36997</v>
          </cell>
          <cell r="I581">
            <v>36997</v>
          </cell>
          <cell r="J581">
            <v>36675</v>
          </cell>
          <cell r="K581">
            <v>36828</v>
          </cell>
          <cell r="L581">
            <v>110</v>
          </cell>
          <cell r="M581" t="str">
            <v>대위 구대진</v>
          </cell>
        </row>
        <row r="582">
          <cell r="A582" t="str">
            <v>육군</v>
          </cell>
          <cell r="B582" t="str">
            <v>중사</v>
          </cell>
          <cell r="C582" t="str">
            <v>97-503330</v>
          </cell>
          <cell r="D582" t="str">
            <v>염중혁</v>
          </cell>
          <cell r="E582">
            <v>31</v>
          </cell>
          <cell r="F582" t="str">
            <v>정외</v>
          </cell>
          <cell r="G582" t="str">
            <v>13공수72대대</v>
          </cell>
          <cell r="H582">
            <v>36997</v>
          </cell>
          <cell r="I582">
            <v>36997</v>
          </cell>
          <cell r="J582">
            <v>35559</v>
          </cell>
          <cell r="K582">
            <v>36770</v>
          </cell>
          <cell r="L582">
            <v>222</v>
          </cell>
          <cell r="M582" t="str">
            <v>대위 김영모</v>
          </cell>
        </row>
        <row r="583">
          <cell r="A583" t="str">
            <v>육군</v>
          </cell>
          <cell r="B583" t="str">
            <v>이병</v>
          </cell>
          <cell r="C583" t="str">
            <v>01-76004848</v>
          </cell>
          <cell r="D583" t="str">
            <v>이신기</v>
          </cell>
          <cell r="E583">
            <v>41</v>
          </cell>
          <cell r="F583" t="str">
            <v>신외</v>
          </cell>
          <cell r="G583" t="str">
            <v>육군방공학교</v>
          </cell>
          <cell r="H583">
            <v>36997</v>
          </cell>
          <cell r="I583">
            <v>36997</v>
          </cell>
          <cell r="J583">
            <v>36909</v>
          </cell>
          <cell r="K583">
            <v>37043</v>
          </cell>
          <cell r="L583">
            <v>110</v>
          </cell>
          <cell r="M583" t="str">
            <v>대위 김기준</v>
          </cell>
        </row>
        <row r="584">
          <cell r="A584" t="str">
            <v>육군</v>
          </cell>
          <cell r="B584" t="str">
            <v>상병</v>
          </cell>
          <cell r="C584" t="str">
            <v>00-76016290</v>
          </cell>
          <cell r="D584" t="str">
            <v>박대훈</v>
          </cell>
          <cell r="E584">
            <v>51</v>
          </cell>
          <cell r="F584" t="str">
            <v>내과</v>
          </cell>
          <cell r="G584" t="str">
            <v>62사182연대</v>
          </cell>
          <cell r="H584">
            <v>36997</v>
          </cell>
          <cell r="I584">
            <v>36997</v>
          </cell>
          <cell r="J584">
            <v>36587</v>
          </cell>
          <cell r="K584">
            <v>36951</v>
          </cell>
          <cell r="L584">
            <v>110</v>
          </cell>
          <cell r="M584" t="str">
            <v>대위 정치영</v>
          </cell>
        </row>
        <row r="585">
          <cell r="A585" t="str">
            <v>공군</v>
          </cell>
          <cell r="B585" t="str">
            <v>일병</v>
          </cell>
          <cell r="C585" t="str">
            <v>00-70011745</v>
          </cell>
          <cell r="D585" t="str">
            <v>문희성</v>
          </cell>
          <cell r="E585">
            <v>42</v>
          </cell>
          <cell r="F585" t="str">
            <v>신외</v>
          </cell>
          <cell r="G585" t="str">
            <v>공군20전비</v>
          </cell>
          <cell r="H585">
            <v>36998</v>
          </cell>
          <cell r="I585">
            <v>36998</v>
          </cell>
          <cell r="J585">
            <v>36836</v>
          </cell>
          <cell r="K585">
            <v>36987</v>
          </cell>
          <cell r="L585">
            <v>221</v>
          </cell>
          <cell r="M585" t="str">
            <v>대위 김정훈</v>
          </cell>
        </row>
        <row r="586">
          <cell r="A586" t="str">
            <v>공군</v>
          </cell>
          <cell r="B586" t="str">
            <v>일병</v>
          </cell>
          <cell r="C586" t="str">
            <v>00-70012406</v>
          </cell>
          <cell r="D586" t="str">
            <v>박정효</v>
          </cell>
          <cell r="E586">
            <v>51</v>
          </cell>
          <cell r="F586" t="str">
            <v>내과</v>
          </cell>
          <cell r="G586" t="str">
            <v>공군20전비</v>
          </cell>
          <cell r="H586">
            <v>36998</v>
          </cell>
          <cell r="I586">
            <v>36998</v>
          </cell>
          <cell r="J586">
            <v>36836</v>
          </cell>
          <cell r="K586">
            <v>36987</v>
          </cell>
          <cell r="L586">
            <v>222</v>
          </cell>
          <cell r="M586" t="str">
            <v>대위 정치영</v>
          </cell>
        </row>
        <row r="587">
          <cell r="A587" t="str">
            <v>육군</v>
          </cell>
          <cell r="B587" t="str">
            <v>병장</v>
          </cell>
          <cell r="C587" t="str">
            <v>99-72012629</v>
          </cell>
          <cell r="D587" t="str">
            <v>박병후</v>
          </cell>
          <cell r="E587">
            <v>32</v>
          </cell>
          <cell r="F587" t="str">
            <v>일외</v>
          </cell>
          <cell r="G587" t="str">
            <v>1탄약창</v>
          </cell>
          <cell r="H587">
            <v>36998</v>
          </cell>
          <cell r="I587">
            <v>36998</v>
          </cell>
          <cell r="J587">
            <v>36328</v>
          </cell>
          <cell r="K587">
            <v>36923</v>
          </cell>
          <cell r="L587">
            <v>222</v>
          </cell>
          <cell r="M587" t="str">
            <v>대위 민신남</v>
          </cell>
        </row>
        <row r="588">
          <cell r="A588" t="str">
            <v>육군</v>
          </cell>
          <cell r="B588" t="str">
            <v>상병</v>
          </cell>
          <cell r="C588" t="str">
            <v>99-72021263</v>
          </cell>
          <cell r="D588" t="str">
            <v>김성근</v>
          </cell>
          <cell r="E588">
            <v>32</v>
          </cell>
          <cell r="F588" t="str">
            <v>흉외</v>
          </cell>
          <cell r="G588" t="str">
            <v>종군교</v>
          </cell>
          <cell r="H588">
            <v>36998</v>
          </cell>
          <cell r="I588">
            <v>36998</v>
          </cell>
          <cell r="J588">
            <v>36440</v>
          </cell>
          <cell r="K588">
            <v>36800</v>
          </cell>
          <cell r="L588">
            <v>222</v>
          </cell>
          <cell r="M588" t="str">
            <v>대위 이종호</v>
          </cell>
        </row>
        <row r="589">
          <cell r="A589" t="str">
            <v>육군</v>
          </cell>
          <cell r="B589" t="str">
            <v>상병</v>
          </cell>
          <cell r="C589" t="str">
            <v>00-76025022</v>
          </cell>
          <cell r="D589" t="str">
            <v>박영식</v>
          </cell>
          <cell r="E589">
            <v>32</v>
          </cell>
          <cell r="F589" t="str">
            <v>일외</v>
          </cell>
          <cell r="G589" t="str">
            <v>8탄약창</v>
          </cell>
          <cell r="H589">
            <v>36998</v>
          </cell>
          <cell r="I589">
            <v>36998</v>
          </cell>
          <cell r="J589">
            <v>36616</v>
          </cell>
          <cell r="K589">
            <v>36951</v>
          </cell>
          <cell r="L589">
            <v>110</v>
          </cell>
          <cell r="M589" t="str">
            <v>대위 민신남</v>
          </cell>
        </row>
        <row r="590">
          <cell r="A590" t="str">
            <v>상근</v>
          </cell>
          <cell r="B590" t="str">
            <v>상병</v>
          </cell>
          <cell r="C590" t="str">
            <v>00-72008899</v>
          </cell>
          <cell r="D590" t="str">
            <v>송완호</v>
          </cell>
          <cell r="E590">
            <v>45</v>
          </cell>
          <cell r="F590" t="str">
            <v>안과</v>
          </cell>
          <cell r="G590" t="str">
            <v>32사505여단</v>
          </cell>
          <cell r="H590">
            <v>36998</v>
          </cell>
          <cell r="I590">
            <v>36998</v>
          </cell>
          <cell r="J590">
            <v>36615</v>
          </cell>
          <cell r="K590">
            <v>36951</v>
          </cell>
          <cell r="L590">
            <v>110</v>
          </cell>
          <cell r="M590" t="str">
            <v>대위 신동수</v>
          </cell>
        </row>
        <row r="591">
          <cell r="A591" t="str">
            <v>육군</v>
          </cell>
          <cell r="B591" t="str">
            <v>상병</v>
          </cell>
          <cell r="C591" t="str">
            <v>00-76014904</v>
          </cell>
          <cell r="D591" t="str">
            <v>고길상</v>
          </cell>
          <cell r="E591">
            <v>35</v>
          </cell>
          <cell r="F591" t="str">
            <v>정외</v>
          </cell>
          <cell r="G591" t="str">
            <v>32사장갑중대</v>
          </cell>
          <cell r="H591">
            <v>36998</v>
          </cell>
          <cell r="I591">
            <v>36998</v>
          </cell>
          <cell r="J591">
            <v>36584</v>
          </cell>
          <cell r="K591">
            <v>36923</v>
          </cell>
          <cell r="L591">
            <v>110</v>
          </cell>
          <cell r="M591" t="str">
            <v>대위 김영모</v>
          </cell>
        </row>
        <row r="592">
          <cell r="A592" t="str">
            <v>육군</v>
          </cell>
          <cell r="B592" t="str">
            <v>일병</v>
          </cell>
          <cell r="C592" t="str">
            <v>00-72013736</v>
          </cell>
          <cell r="D592" t="str">
            <v>나웅빈</v>
          </cell>
          <cell r="E592">
            <v>52</v>
          </cell>
          <cell r="F592" t="str">
            <v>치과</v>
          </cell>
          <cell r="G592" t="str">
            <v>37사신교대</v>
          </cell>
          <cell r="H592">
            <v>36998</v>
          </cell>
          <cell r="I592">
            <v>36998</v>
          </cell>
          <cell r="J592">
            <v>36685</v>
          </cell>
          <cell r="K592">
            <v>36861</v>
          </cell>
          <cell r="L592">
            <v>110</v>
          </cell>
          <cell r="M592" t="str">
            <v>대위 임현범</v>
          </cell>
        </row>
        <row r="593">
          <cell r="A593" t="str">
            <v>육군</v>
          </cell>
          <cell r="B593" t="str">
            <v>일병</v>
          </cell>
          <cell r="C593" t="str">
            <v>00-72021376</v>
          </cell>
          <cell r="D593" t="str">
            <v>황주석</v>
          </cell>
          <cell r="E593">
            <v>43</v>
          </cell>
          <cell r="F593" t="str">
            <v>정외</v>
          </cell>
          <cell r="G593" t="str">
            <v>37사기동대</v>
          </cell>
          <cell r="H593">
            <v>36998</v>
          </cell>
          <cell r="I593">
            <v>36998</v>
          </cell>
          <cell r="J593">
            <v>36790</v>
          </cell>
          <cell r="K593">
            <v>36951</v>
          </cell>
          <cell r="L593">
            <v>110</v>
          </cell>
          <cell r="M593" t="str">
            <v>대위 김영모</v>
          </cell>
        </row>
        <row r="594">
          <cell r="A594" t="str">
            <v>육군</v>
          </cell>
          <cell r="B594" t="str">
            <v>일병</v>
          </cell>
          <cell r="C594" t="str">
            <v>00-76056368</v>
          </cell>
          <cell r="D594" t="str">
            <v>이대우</v>
          </cell>
          <cell r="E594">
            <v>33</v>
          </cell>
          <cell r="F594" t="str">
            <v>정외</v>
          </cell>
          <cell r="G594" t="str">
            <v>62사181연대</v>
          </cell>
          <cell r="H594">
            <v>36998</v>
          </cell>
          <cell r="I594">
            <v>36998</v>
          </cell>
          <cell r="J594">
            <v>36734</v>
          </cell>
          <cell r="K594">
            <v>36893</v>
          </cell>
          <cell r="L594">
            <v>110</v>
          </cell>
          <cell r="M594" t="str">
            <v>대위 김영모</v>
          </cell>
        </row>
        <row r="595">
          <cell r="A595" t="str">
            <v>공군</v>
          </cell>
          <cell r="B595" t="str">
            <v>병장</v>
          </cell>
          <cell r="C595" t="str">
            <v>99-70007632</v>
          </cell>
          <cell r="D595" t="str">
            <v>서제성</v>
          </cell>
          <cell r="E595">
            <v>51</v>
          </cell>
          <cell r="F595" t="str">
            <v>신경</v>
          </cell>
          <cell r="G595" t="str">
            <v>계근지단</v>
          </cell>
          <cell r="H595">
            <v>36998</v>
          </cell>
          <cell r="I595">
            <v>36998</v>
          </cell>
          <cell r="J595">
            <v>36311</v>
          </cell>
          <cell r="K595">
            <v>36891</v>
          </cell>
          <cell r="L595">
            <v>110</v>
          </cell>
          <cell r="M595" t="str">
            <v>대위 권석범</v>
          </cell>
        </row>
        <row r="596">
          <cell r="A596" t="str">
            <v>육군</v>
          </cell>
          <cell r="B596" t="str">
            <v>소위</v>
          </cell>
          <cell r="C596" t="str">
            <v>00-14682</v>
          </cell>
          <cell r="D596" t="str">
            <v>채희돈</v>
          </cell>
          <cell r="E596">
            <v>53</v>
          </cell>
          <cell r="F596" t="str">
            <v>내과</v>
          </cell>
          <cell r="G596" t="str">
            <v>1공중강습여단</v>
          </cell>
          <cell r="H596">
            <v>36998</v>
          </cell>
          <cell r="I596">
            <v>36998</v>
          </cell>
          <cell r="J596">
            <v>36800</v>
          </cell>
          <cell r="K596">
            <v>37165</v>
          </cell>
          <cell r="L596">
            <v>110</v>
          </cell>
          <cell r="M596" t="str">
            <v>대위 이재균</v>
          </cell>
        </row>
        <row r="597">
          <cell r="A597" t="str">
            <v>육군</v>
          </cell>
          <cell r="B597" t="str">
            <v>하사</v>
          </cell>
          <cell r="C597" t="str">
            <v>98-508025</v>
          </cell>
          <cell r="D597" t="str">
            <v>이승민</v>
          </cell>
          <cell r="E597">
            <v>45</v>
          </cell>
          <cell r="F597" t="str">
            <v>안과</v>
          </cell>
          <cell r="G597" t="str">
            <v>13공수</v>
          </cell>
          <cell r="H597">
            <v>36998</v>
          </cell>
          <cell r="I597">
            <v>36998</v>
          </cell>
          <cell r="J597">
            <v>36004</v>
          </cell>
          <cell r="K597">
            <v>37194</v>
          </cell>
          <cell r="L597">
            <v>222</v>
          </cell>
          <cell r="M597" t="str">
            <v>소령 문상돈</v>
          </cell>
        </row>
        <row r="598">
          <cell r="A598" t="str">
            <v>육군</v>
          </cell>
          <cell r="B598" t="str">
            <v>이병</v>
          </cell>
          <cell r="C598" t="str">
            <v>01-76003406</v>
          </cell>
          <cell r="D598" t="str">
            <v>서성범</v>
          </cell>
          <cell r="E598">
            <v>32</v>
          </cell>
          <cell r="F598" t="str">
            <v>일외</v>
          </cell>
          <cell r="G598" t="str">
            <v>육군훈련소</v>
          </cell>
          <cell r="H598">
            <v>36955</v>
          </cell>
          <cell r="I598">
            <v>36999</v>
          </cell>
          <cell r="J598">
            <v>36896</v>
          </cell>
          <cell r="K598">
            <v>37141</v>
          </cell>
          <cell r="L598">
            <v>122</v>
          </cell>
          <cell r="M598" t="str">
            <v>대위 김영모</v>
          </cell>
        </row>
        <row r="599">
          <cell r="A599" t="str">
            <v>육군</v>
          </cell>
          <cell r="B599" t="str">
            <v>상병</v>
          </cell>
          <cell r="C599" t="str">
            <v>99-72025309</v>
          </cell>
          <cell r="D599" t="str">
            <v>김성원</v>
          </cell>
          <cell r="E599">
            <v>31</v>
          </cell>
          <cell r="F599" t="str">
            <v>정외</v>
          </cell>
          <cell r="G599" t="str">
            <v>육본경비연대</v>
          </cell>
          <cell r="H599">
            <v>36984</v>
          </cell>
          <cell r="I599">
            <v>36999</v>
          </cell>
          <cell r="J599">
            <v>36489</v>
          </cell>
          <cell r="K599">
            <v>36831</v>
          </cell>
          <cell r="L599">
            <v>222</v>
          </cell>
          <cell r="M599" t="str">
            <v>대위 이영수</v>
          </cell>
        </row>
        <row r="600">
          <cell r="A600" t="str">
            <v>육군</v>
          </cell>
          <cell r="B600" t="str">
            <v>이병</v>
          </cell>
          <cell r="C600" t="str">
            <v>01-72005470</v>
          </cell>
          <cell r="D600" t="str">
            <v>황도원</v>
          </cell>
          <cell r="E600">
            <v>51</v>
          </cell>
          <cell r="F600" t="str">
            <v>내과</v>
          </cell>
          <cell r="G600" t="str">
            <v>계근지단</v>
          </cell>
          <cell r="H600">
            <v>36994</v>
          </cell>
          <cell r="I600">
            <v>36999</v>
          </cell>
          <cell r="J600">
            <v>36944</v>
          </cell>
          <cell r="K600">
            <v>37147</v>
          </cell>
          <cell r="L600">
            <v>110</v>
          </cell>
          <cell r="M600" t="str">
            <v>대위 김찬영</v>
          </cell>
        </row>
        <row r="601">
          <cell r="A601" t="str">
            <v>육군</v>
          </cell>
          <cell r="B601" t="str">
            <v>상병</v>
          </cell>
          <cell r="C601" t="str">
            <v>99-76072653</v>
          </cell>
          <cell r="D601" t="str">
            <v>안종세</v>
          </cell>
          <cell r="E601">
            <v>31</v>
          </cell>
          <cell r="F601" t="str">
            <v>정외</v>
          </cell>
          <cell r="G601" t="str">
            <v>3군지단</v>
          </cell>
          <cell r="H601">
            <v>37000</v>
          </cell>
          <cell r="I601">
            <v>37000</v>
          </cell>
          <cell r="J601">
            <v>36416</v>
          </cell>
          <cell r="K601">
            <v>36770</v>
          </cell>
          <cell r="L601">
            <v>222</v>
          </cell>
          <cell r="M601" t="str">
            <v>대위 임재신</v>
          </cell>
        </row>
        <row r="602">
          <cell r="A602" t="str">
            <v>육군</v>
          </cell>
          <cell r="B602" t="str">
            <v>소위</v>
          </cell>
          <cell r="C602" t="str">
            <v>00-14675</v>
          </cell>
          <cell r="D602" t="str">
            <v>고관송</v>
          </cell>
          <cell r="E602">
            <v>32</v>
          </cell>
          <cell r="F602" t="str">
            <v>일외</v>
          </cell>
          <cell r="G602" t="str">
            <v>32사포병대</v>
          </cell>
          <cell r="H602">
            <v>37000</v>
          </cell>
          <cell r="I602">
            <v>37000</v>
          </cell>
          <cell r="J602">
            <v>36800</v>
          </cell>
          <cell r="K602">
            <v>36951</v>
          </cell>
          <cell r="L602">
            <v>121</v>
          </cell>
          <cell r="M602" t="str">
            <v>대위 민신남</v>
          </cell>
        </row>
      </sheetData>
      <sheetData sheetId="1">
        <row r="1">
          <cell r="A1" t="str">
            <v>군별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249977111117893"/>
  </sheetPr>
  <dimension ref="A1:N35"/>
  <sheetViews>
    <sheetView view="pageBreakPreview" zoomScaleNormal="100" zoomScaleSheetLayoutView="100" workbookViewId="0">
      <selection activeCell="A8" sqref="A8:E8"/>
    </sheetView>
  </sheetViews>
  <sheetFormatPr defaultColWidth="9" defaultRowHeight="16.5"/>
  <cols>
    <col min="1" max="1" width="4.625" style="20" customWidth="1"/>
    <col min="2" max="2" width="6.25" style="20" customWidth="1"/>
    <col min="3" max="3" width="12.625" style="20" customWidth="1"/>
    <col min="4" max="4" width="10.875" style="20" customWidth="1"/>
    <col min="5" max="5" width="23.125" style="20" customWidth="1"/>
    <col min="6" max="6" width="13" style="20" customWidth="1"/>
    <col min="7" max="7" width="15.625" style="20" customWidth="1"/>
    <col min="8" max="8" width="32.625" style="20" customWidth="1"/>
    <col min="9" max="9" width="14.5" style="20" customWidth="1"/>
    <col min="10" max="13" width="9" style="20"/>
    <col min="14" max="14" width="11" style="20" bestFit="1" customWidth="1"/>
    <col min="15" max="256" width="9" style="20"/>
    <col min="257" max="257" width="4.625" style="20" customWidth="1"/>
    <col min="258" max="258" width="6.25" style="20" customWidth="1"/>
    <col min="259" max="259" width="12.625" style="20" customWidth="1"/>
    <col min="260" max="260" width="10.875" style="20" customWidth="1"/>
    <col min="261" max="261" width="23.125" style="20" customWidth="1"/>
    <col min="262" max="262" width="13" style="20" customWidth="1"/>
    <col min="263" max="263" width="15.625" style="20" customWidth="1"/>
    <col min="264" max="264" width="32.625" style="20" customWidth="1"/>
    <col min="265" max="265" width="14.5" style="20" customWidth="1"/>
    <col min="266" max="269" width="9" style="20"/>
    <col min="270" max="270" width="11" style="20" bestFit="1" customWidth="1"/>
    <col min="271" max="512" width="9" style="20"/>
    <col min="513" max="513" width="4.625" style="20" customWidth="1"/>
    <col min="514" max="514" width="6.25" style="20" customWidth="1"/>
    <col min="515" max="515" width="12.625" style="20" customWidth="1"/>
    <col min="516" max="516" width="10.875" style="20" customWidth="1"/>
    <col min="517" max="517" width="23.125" style="20" customWidth="1"/>
    <col min="518" max="518" width="13" style="20" customWidth="1"/>
    <col min="519" max="519" width="15.625" style="20" customWidth="1"/>
    <col min="520" max="520" width="32.625" style="20" customWidth="1"/>
    <col min="521" max="521" width="14.5" style="20" customWidth="1"/>
    <col min="522" max="525" width="9" style="20"/>
    <col min="526" max="526" width="11" style="20" bestFit="1" customWidth="1"/>
    <col min="527" max="768" width="9" style="20"/>
    <col min="769" max="769" width="4.625" style="20" customWidth="1"/>
    <col min="770" max="770" width="6.25" style="20" customWidth="1"/>
    <col min="771" max="771" width="12.625" style="20" customWidth="1"/>
    <col min="772" max="772" width="10.875" style="20" customWidth="1"/>
    <col min="773" max="773" width="23.125" style="20" customWidth="1"/>
    <col min="774" max="774" width="13" style="20" customWidth="1"/>
    <col min="775" max="775" width="15.625" style="20" customWidth="1"/>
    <col min="776" max="776" width="32.625" style="20" customWidth="1"/>
    <col min="777" max="777" width="14.5" style="20" customWidth="1"/>
    <col min="778" max="781" width="9" style="20"/>
    <col min="782" max="782" width="11" style="20" bestFit="1" customWidth="1"/>
    <col min="783" max="1024" width="9" style="20"/>
    <col min="1025" max="1025" width="4.625" style="20" customWidth="1"/>
    <col min="1026" max="1026" width="6.25" style="20" customWidth="1"/>
    <col min="1027" max="1027" width="12.625" style="20" customWidth="1"/>
    <col min="1028" max="1028" width="10.875" style="20" customWidth="1"/>
    <col min="1029" max="1029" width="23.125" style="20" customWidth="1"/>
    <col min="1030" max="1030" width="13" style="20" customWidth="1"/>
    <col min="1031" max="1031" width="15.625" style="20" customWidth="1"/>
    <col min="1032" max="1032" width="32.625" style="20" customWidth="1"/>
    <col min="1033" max="1033" width="14.5" style="20" customWidth="1"/>
    <col min="1034" max="1037" width="9" style="20"/>
    <col min="1038" max="1038" width="11" style="20" bestFit="1" customWidth="1"/>
    <col min="1039" max="1280" width="9" style="20"/>
    <col min="1281" max="1281" width="4.625" style="20" customWidth="1"/>
    <col min="1282" max="1282" width="6.25" style="20" customWidth="1"/>
    <col min="1283" max="1283" width="12.625" style="20" customWidth="1"/>
    <col min="1284" max="1284" width="10.875" style="20" customWidth="1"/>
    <col min="1285" max="1285" width="23.125" style="20" customWidth="1"/>
    <col min="1286" max="1286" width="13" style="20" customWidth="1"/>
    <col min="1287" max="1287" width="15.625" style="20" customWidth="1"/>
    <col min="1288" max="1288" width="32.625" style="20" customWidth="1"/>
    <col min="1289" max="1289" width="14.5" style="20" customWidth="1"/>
    <col min="1290" max="1293" width="9" style="20"/>
    <col min="1294" max="1294" width="11" style="20" bestFit="1" customWidth="1"/>
    <col min="1295" max="1536" width="9" style="20"/>
    <col min="1537" max="1537" width="4.625" style="20" customWidth="1"/>
    <col min="1538" max="1538" width="6.25" style="20" customWidth="1"/>
    <col min="1539" max="1539" width="12.625" style="20" customWidth="1"/>
    <col min="1540" max="1540" width="10.875" style="20" customWidth="1"/>
    <col min="1541" max="1541" width="23.125" style="20" customWidth="1"/>
    <col min="1542" max="1542" width="13" style="20" customWidth="1"/>
    <col min="1543" max="1543" width="15.625" style="20" customWidth="1"/>
    <col min="1544" max="1544" width="32.625" style="20" customWidth="1"/>
    <col min="1545" max="1545" width="14.5" style="20" customWidth="1"/>
    <col min="1546" max="1549" width="9" style="20"/>
    <col min="1550" max="1550" width="11" style="20" bestFit="1" customWidth="1"/>
    <col min="1551" max="1792" width="9" style="20"/>
    <col min="1793" max="1793" width="4.625" style="20" customWidth="1"/>
    <col min="1794" max="1794" width="6.25" style="20" customWidth="1"/>
    <col min="1795" max="1795" width="12.625" style="20" customWidth="1"/>
    <col min="1796" max="1796" width="10.875" style="20" customWidth="1"/>
    <col min="1797" max="1797" width="23.125" style="20" customWidth="1"/>
    <col min="1798" max="1798" width="13" style="20" customWidth="1"/>
    <col min="1799" max="1799" width="15.625" style="20" customWidth="1"/>
    <col min="1800" max="1800" width="32.625" style="20" customWidth="1"/>
    <col min="1801" max="1801" width="14.5" style="20" customWidth="1"/>
    <col min="1802" max="1805" width="9" style="20"/>
    <col min="1806" max="1806" width="11" style="20" bestFit="1" customWidth="1"/>
    <col min="1807" max="2048" width="9" style="20"/>
    <col min="2049" max="2049" width="4.625" style="20" customWidth="1"/>
    <col min="2050" max="2050" width="6.25" style="20" customWidth="1"/>
    <col min="2051" max="2051" width="12.625" style="20" customWidth="1"/>
    <col min="2052" max="2052" width="10.875" style="20" customWidth="1"/>
    <col min="2053" max="2053" width="23.125" style="20" customWidth="1"/>
    <col min="2054" max="2054" width="13" style="20" customWidth="1"/>
    <col min="2055" max="2055" width="15.625" style="20" customWidth="1"/>
    <col min="2056" max="2056" width="32.625" style="20" customWidth="1"/>
    <col min="2057" max="2057" width="14.5" style="20" customWidth="1"/>
    <col min="2058" max="2061" width="9" style="20"/>
    <col min="2062" max="2062" width="11" style="20" bestFit="1" customWidth="1"/>
    <col min="2063" max="2304" width="9" style="20"/>
    <col min="2305" max="2305" width="4.625" style="20" customWidth="1"/>
    <col min="2306" max="2306" width="6.25" style="20" customWidth="1"/>
    <col min="2307" max="2307" width="12.625" style="20" customWidth="1"/>
    <col min="2308" max="2308" width="10.875" style="20" customWidth="1"/>
    <col min="2309" max="2309" width="23.125" style="20" customWidth="1"/>
    <col min="2310" max="2310" width="13" style="20" customWidth="1"/>
    <col min="2311" max="2311" width="15.625" style="20" customWidth="1"/>
    <col min="2312" max="2312" width="32.625" style="20" customWidth="1"/>
    <col min="2313" max="2313" width="14.5" style="20" customWidth="1"/>
    <col min="2314" max="2317" width="9" style="20"/>
    <col min="2318" max="2318" width="11" style="20" bestFit="1" customWidth="1"/>
    <col min="2319" max="2560" width="9" style="20"/>
    <col min="2561" max="2561" width="4.625" style="20" customWidth="1"/>
    <col min="2562" max="2562" width="6.25" style="20" customWidth="1"/>
    <col min="2563" max="2563" width="12.625" style="20" customWidth="1"/>
    <col min="2564" max="2564" width="10.875" style="20" customWidth="1"/>
    <col min="2565" max="2565" width="23.125" style="20" customWidth="1"/>
    <col min="2566" max="2566" width="13" style="20" customWidth="1"/>
    <col min="2567" max="2567" width="15.625" style="20" customWidth="1"/>
    <col min="2568" max="2568" width="32.625" style="20" customWidth="1"/>
    <col min="2569" max="2569" width="14.5" style="20" customWidth="1"/>
    <col min="2570" max="2573" width="9" style="20"/>
    <col min="2574" max="2574" width="11" style="20" bestFit="1" customWidth="1"/>
    <col min="2575" max="2816" width="9" style="20"/>
    <col min="2817" max="2817" width="4.625" style="20" customWidth="1"/>
    <col min="2818" max="2818" width="6.25" style="20" customWidth="1"/>
    <col min="2819" max="2819" width="12.625" style="20" customWidth="1"/>
    <col min="2820" max="2820" width="10.875" style="20" customWidth="1"/>
    <col min="2821" max="2821" width="23.125" style="20" customWidth="1"/>
    <col min="2822" max="2822" width="13" style="20" customWidth="1"/>
    <col min="2823" max="2823" width="15.625" style="20" customWidth="1"/>
    <col min="2824" max="2824" width="32.625" style="20" customWidth="1"/>
    <col min="2825" max="2825" width="14.5" style="20" customWidth="1"/>
    <col min="2826" max="2829" width="9" style="20"/>
    <col min="2830" max="2830" width="11" style="20" bestFit="1" customWidth="1"/>
    <col min="2831" max="3072" width="9" style="20"/>
    <col min="3073" max="3073" width="4.625" style="20" customWidth="1"/>
    <col min="3074" max="3074" width="6.25" style="20" customWidth="1"/>
    <col min="3075" max="3075" width="12.625" style="20" customWidth="1"/>
    <col min="3076" max="3076" width="10.875" style="20" customWidth="1"/>
    <col min="3077" max="3077" width="23.125" style="20" customWidth="1"/>
    <col min="3078" max="3078" width="13" style="20" customWidth="1"/>
    <col min="3079" max="3079" width="15.625" style="20" customWidth="1"/>
    <col min="3080" max="3080" width="32.625" style="20" customWidth="1"/>
    <col min="3081" max="3081" width="14.5" style="20" customWidth="1"/>
    <col min="3082" max="3085" width="9" style="20"/>
    <col min="3086" max="3086" width="11" style="20" bestFit="1" customWidth="1"/>
    <col min="3087" max="3328" width="9" style="20"/>
    <col min="3329" max="3329" width="4.625" style="20" customWidth="1"/>
    <col min="3330" max="3330" width="6.25" style="20" customWidth="1"/>
    <col min="3331" max="3331" width="12.625" style="20" customWidth="1"/>
    <col min="3332" max="3332" width="10.875" style="20" customWidth="1"/>
    <col min="3333" max="3333" width="23.125" style="20" customWidth="1"/>
    <col min="3334" max="3334" width="13" style="20" customWidth="1"/>
    <col min="3335" max="3335" width="15.625" style="20" customWidth="1"/>
    <col min="3336" max="3336" width="32.625" style="20" customWidth="1"/>
    <col min="3337" max="3337" width="14.5" style="20" customWidth="1"/>
    <col min="3338" max="3341" width="9" style="20"/>
    <col min="3342" max="3342" width="11" style="20" bestFit="1" customWidth="1"/>
    <col min="3343" max="3584" width="9" style="20"/>
    <col min="3585" max="3585" width="4.625" style="20" customWidth="1"/>
    <col min="3586" max="3586" width="6.25" style="20" customWidth="1"/>
    <col min="3587" max="3587" width="12.625" style="20" customWidth="1"/>
    <col min="3588" max="3588" width="10.875" style="20" customWidth="1"/>
    <col min="3589" max="3589" width="23.125" style="20" customWidth="1"/>
    <col min="3590" max="3590" width="13" style="20" customWidth="1"/>
    <col min="3591" max="3591" width="15.625" style="20" customWidth="1"/>
    <col min="3592" max="3592" width="32.625" style="20" customWidth="1"/>
    <col min="3593" max="3593" width="14.5" style="20" customWidth="1"/>
    <col min="3594" max="3597" width="9" style="20"/>
    <col min="3598" max="3598" width="11" style="20" bestFit="1" customWidth="1"/>
    <col min="3599" max="3840" width="9" style="20"/>
    <col min="3841" max="3841" width="4.625" style="20" customWidth="1"/>
    <col min="3842" max="3842" width="6.25" style="20" customWidth="1"/>
    <col min="3843" max="3843" width="12.625" style="20" customWidth="1"/>
    <col min="3844" max="3844" width="10.875" style="20" customWidth="1"/>
    <col min="3845" max="3845" width="23.125" style="20" customWidth="1"/>
    <col min="3846" max="3846" width="13" style="20" customWidth="1"/>
    <col min="3847" max="3847" width="15.625" style="20" customWidth="1"/>
    <col min="3848" max="3848" width="32.625" style="20" customWidth="1"/>
    <col min="3849" max="3849" width="14.5" style="20" customWidth="1"/>
    <col min="3850" max="3853" width="9" style="20"/>
    <col min="3854" max="3854" width="11" style="20" bestFit="1" customWidth="1"/>
    <col min="3855" max="4096" width="9" style="20"/>
    <col min="4097" max="4097" width="4.625" style="20" customWidth="1"/>
    <col min="4098" max="4098" width="6.25" style="20" customWidth="1"/>
    <col min="4099" max="4099" width="12.625" style="20" customWidth="1"/>
    <col min="4100" max="4100" width="10.875" style="20" customWidth="1"/>
    <col min="4101" max="4101" width="23.125" style="20" customWidth="1"/>
    <col min="4102" max="4102" width="13" style="20" customWidth="1"/>
    <col min="4103" max="4103" width="15.625" style="20" customWidth="1"/>
    <col min="4104" max="4104" width="32.625" style="20" customWidth="1"/>
    <col min="4105" max="4105" width="14.5" style="20" customWidth="1"/>
    <col min="4106" max="4109" width="9" style="20"/>
    <col min="4110" max="4110" width="11" style="20" bestFit="1" customWidth="1"/>
    <col min="4111" max="4352" width="9" style="20"/>
    <col min="4353" max="4353" width="4.625" style="20" customWidth="1"/>
    <col min="4354" max="4354" width="6.25" style="20" customWidth="1"/>
    <col min="4355" max="4355" width="12.625" style="20" customWidth="1"/>
    <col min="4356" max="4356" width="10.875" style="20" customWidth="1"/>
    <col min="4357" max="4357" width="23.125" style="20" customWidth="1"/>
    <col min="4358" max="4358" width="13" style="20" customWidth="1"/>
    <col min="4359" max="4359" width="15.625" style="20" customWidth="1"/>
    <col min="4360" max="4360" width="32.625" style="20" customWidth="1"/>
    <col min="4361" max="4361" width="14.5" style="20" customWidth="1"/>
    <col min="4362" max="4365" width="9" style="20"/>
    <col min="4366" max="4366" width="11" style="20" bestFit="1" customWidth="1"/>
    <col min="4367" max="4608" width="9" style="20"/>
    <col min="4609" max="4609" width="4.625" style="20" customWidth="1"/>
    <col min="4610" max="4610" width="6.25" style="20" customWidth="1"/>
    <col min="4611" max="4611" width="12.625" style="20" customWidth="1"/>
    <col min="4612" max="4612" width="10.875" style="20" customWidth="1"/>
    <col min="4613" max="4613" width="23.125" style="20" customWidth="1"/>
    <col min="4614" max="4614" width="13" style="20" customWidth="1"/>
    <col min="4615" max="4615" width="15.625" style="20" customWidth="1"/>
    <col min="4616" max="4616" width="32.625" style="20" customWidth="1"/>
    <col min="4617" max="4617" width="14.5" style="20" customWidth="1"/>
    <col min="4618" max="4621" width="9" style="20"/>
    <col min="4622" max="4622" width="11" style="20" bestFit="1" customWidth="1"/>
    <col min="4623" max="4864" width="9" style="20"/>
    <col min="4865" max="4865" width="4.625" style="20" customWidth="1"/>
    <col min="4866" max="4866" width="6.25" style="20" customWidth="1"/>
    <col min="4867" max="4867" width="12.625" style="20" customWidth="1"/>
    <col min="4868" max="4868" width="10.875" style="20" customWidth="1"/>
    <col min="4869" max="4869" width="23.125" style="20" customWidth="1"/>
    <col min="4870" max="4870" width="13" style="20" customWidth="1"/>
    <col min="4871" max="4871" width="15.625" style="20" customWidth="1"/>
    <col min="4872" max="4872" width="32.625" style="20" customWidth="1"/>
    <col min="4873" max="4873" width="14.5" style="20" customWidth="1"/>
    <col min="4874" max="4877" width="9" style="20"/>
    <col min="4878" max="4878" width="11" style="20" bestFit="1" customWidth="1"/>
    <col min="4879" max="5120" width="9" style="20"/>
    <col min="5121" max="5121" width="4.625" style="20" customWidth="1"/>
    <col min="5122" max="5122" width="6.25" style="20" customWidth="1"/>
    <col min="5123" max="5123" width="12.625" style="20" customWidth="1"/>
    <col min="5124" max="5124" width="10.875" style="20" customWidth="1"/>
    <col min="5125" max="5125" width="23.125" style="20" customWidth="1"/>
    <col min="5126" max="5126" width="13" style="20" customWidth="1"/>
    <col min="5127" max="5127" width="15.625" style="20" customWidth="1"/>
    <col min="5128" max="5128" width="32.625" style="20" customWidth="1"/>
    <col min="5129" max="5129" width="14.5" style="20" customWidth="1"/>
    <col min="5130" max="5133" width="9" style="20"/>
    <col min="5134" max="5134" width="11" style="20" bestFit="1" customWidth="1"/>
    <col min="5135" max="5376" width="9" style="20"/>
    <col min="5377" max="5377" width="4.625" style="20" customWidth="1"/>
    <col min="5378" max="5378" width="6.25" style="20" customWidth="1"/>
    <col min="5379" max="5379" width="12.625" style="20" customWidth="1"/>
    <col min="5380" max="5380" width="10.875" style="20" customWidth="1"/>
    <col min="5381" max="5381" width="23.125" style="20" customWidth="1"/>
    <col min="5382" max="5382" width="13" style="20" customWidth="1"/>
    <col min="5383" max="5383" width="15.625" style="20" customWidth="1"/>
    <col min="5384" max="5384" width="32.625" style="20" customWidth="1"/>
    <col min="5385" max="5385" width="14.5" style="20" customWidth="1"/>
    <col min="5386" max="5389" width="9" style="20"/>
    <col min="5390" max="5390" width="11" style="20" bestFit="1" customWidth="1"/>
    <col min="5391" max="5632" width="9" style="20"/>
    <col min="5633" max="5633" width="4.625" style="20" customWidth="1"/>
    <col min="5634" max="5634" width="6.25" style="20" customWidth="1"/>
    <col min="5635" max="5635" width="12.625" style="20" customWidth="1"/>
    <col min="5636" max="5636" width="10.875" style="20" customWidth="1"/>
    <col min="5637" max="5637" width="23.125" style="20" customWidth="1"/>
    <col min="5638" max="5638" width="13" style="20" customWidth="1"/>
    <col min="5639" max="5639" width="15.625" style="20" customWidth="1"/>
    <col min="5640" max="5640" width="32.625" style="20" customWidth="1"/>
    <col min="5641" max="5641" width="14.5" style="20" customWidth="1"/>
    <col min="5642" max="5645" width="9" style="20"/>
    <col min="5646" max="5646" width="11" style="20" bestFit="1" customWidth="1"/>
    <col min="5647" max="5888" width="9" style="20"/>
    <col min="5889" max="5889" width="4.625" style="20" customWidth="1"/>
    <col min="5890" max="5890" width="6.25" style="20" customWidth="1"/>
    <col min="5891" max="5891" width="12.625" style="20" customWidth="1"/>
    <col min="5892" max="5892" width="10.875" style="20" customWidth="1"/>
    <col min="5893" max="5893" width="23.125" style="20" customWidth="1"/>
    <col min="5894" max="5894" width="13" style="20" customWidth="1"/>
    <col min="5895" max="5895" width="15.625" style="20" customWidth="1"/>
    <col min="5896" max="5896" width="32.625" style="20" customWidth="1"/>
    <col min="5897" max="5897" width="14.5" style="20" customWidth="1"/>
    <col min="5898" max="5901" width="9" style="20"/>
    <col min="5902" max="5902" width="11" style="20" bestFit="1" customWidth="1"/>
    <col min="5903" max="6144" width="9" style="20"/>
    <col min="6145" max="6145" width="4.625" style="20" customWidth="1"/>
    <col min="6146" max="6146" width="6.25" style="20" customWidth="1"/>
    <col min="6147" max="6147" width="12.625" style="20" customWidth="1"/>
    <col min="6148" max="6148" width="10.875" style="20" customWidth="1"/>
    <col min="6149" max="6149" width="23.125" style="20" customWidth="1"/>
    <col min="6150" max="6150" width="13" style="20" customWidth="1"/>
    <col min="6151" max="6151" width="15.625" style="20" customWidth="1"/>
    <col min="6152" max="6152" width="32.625" style="20" customWidth="1"/>
    <col min="6153" max="6153" width="14.5" style="20" customWidth="1"/>
    <col min="6154" max="6157" width="9" style="20"/>
    <col min="6158" max="6158" width="11" style="20" bestFit="1" customWidth="1"/>
    <col min="6159" max="6400" width="9" style="20"/>
    <col min="6401" max="6401" width="4.625" style="20" customWidth="1"/>
    <col min="6402" max="6402" width="6.25" style="20" customWidth="1"/>
    <col min="6403" max="6403" width="12.625" style="20" customWidth="1"/>
    <col min="6404" max="6404" width="10.875" style="20" customWidth="1"/>
    <col min="6405" max="6405" width="23.125" style="20" customWidth="1"/>
    <col min="6406" max="6406" width="13" style="20" customWidth="1"/>
    <col min="6407" max="6407" width="15.625" style="20" customWidth="1"/>
    <col min="6408" max="6408" width="32.625" style="20" customWidth="1"/>
    <col min="6409" max="6409" width="14.5" style="20" customWidth="1"/>
    <col min="6410" max="6413" width="9" style="20"/>
    <col min="6414" max="6414" width="11" style="20" bestFit="1" customWidth="1"/>
    <col min="6415" max="6656" width="9" style="20"/>
    <col min="6657" max="6657" width="4.625" style="20" customWidth="1"/>
    <col min="6658" max="6658" width="6.25" style="20" customWidth="1"/>
    <col min="6659" max="6659" width="12.625" style="20" customWidth="1"/>
    <col min="6660" max="6660" width="10.875" style="20" customWidth="1"/>
    <col min="6661" max="6661" width="23.125" style="20" customWidth="1"/>
    <col min="6662" max="6662" width="13" style="20" customWidth="1"/>
    <col min="6663" max="6663" width="15.625" style="20" customWidth="1"/>
    <col min="6664" max="6664" width="32.625" style="20" customWidth="1"/>
    <col min="6665" max="6665" width="14.5" style="20" customWidth="1"/>
    <col min="6666" max="6669" width="9" style="20"/>
    <col min="6670" max="6670" width="11" style="20" bestFit="1" customWidth="1"/>
    <col min="6671" max="6912" width="9" style="20"/>
    <col min="6913" max="6913" width="4.625" style="20" customWidth="1"/>
    <col min="6914" max="6914" width="6.25" style="20" customWidth="1"/>
    <col min="6915" max="6915" width="12.625" style="20" customWidth="1"/>
    <col min="6916" max="6916" width="10.875" style="20" customWidth="1"/>
    <col min="6917" max="6917" width="23.125" style="20" customWidth="1"/>
    <col min="6918" max="6918" width="13" style="20" customWidth="1"/>
    <col min="6919" max="6919" width="15.625" style="20" customWidth="1"/>
    <col min="6920" max="6920" width="32.625" style="20" customWidth="1"/>
    <col min="6921" max="6921" width="14.5" style="20" customWidth="1"/>
    <col min="6922" max="6925" width="9" style="20"/>
    <col min="6926" max="6926" width="11" style="20" bestFit="1" customWidth="1"/>
    <col min="6927" max="7168" width="9" style="20"/>
    <col min="7169" max="7169" width="4.625" style="20" customWidth="1"/>
    <col min="7170" max="7170" width="6.25" style="20" customWidth="1"/>
    <col min="7171" max="7171" width="12.625" style="20" customWidth="1"/>
    <col min="7172" max="7172" width="10.875" style="20" customWidth="1"/>
    <col min="7173" max="7173" width="23.125" style="20" customWidth="1"/>
    <col min="7174" max="7174" width="13" style="20" customWidth="1"/>
    <col min="7175" max="7175" width="15.625" style="20" customWidth="1"/>
    <col min="7176" max="7176" width="32.625" style="20" customWidth="1"/>
    <col min="7177" max="7177" width="14.5" style="20" customWidth="1"/>
    <col min="7178" max="7181" width="9" style="20"/>
    <col min="7182" max="7182" width="11" style="20" bestFit="1" customWidth="1"/>
    <col min="7183" max="7424" width="9" style="20"/>
    <col min="7425" max="7425" width="4.625" style="20" customWidth="1"/>
    <col min="7426" max="7426" width="6.25" style="20" customWidth="1"/>
    <col min="7427" max="7427" width="12.625" style="20" customWidth="1"/>
    <col min="7428" max="7428" width="10.875" style="20" customWidth="1"/>
    <col min="7429" max="7429" width="23.125" style="20" customWidth="1"/>
    <col min="7430" max="7430" width="13" style="20" customWidth="1"/>
    <col min="7431" max="7431" width="15.625" style="20" customWidth="1"/>
    <col min="7432" max="7432" width="32.625" style="20" customWidth="1"/>
    <col min="7433" max="7433" width="14.5" style="20" customWidth="1"/>
    <col min="7434" max="7437" width="9" style="20"/>
    <col min="7438" max="7438" width="11" style="20" bestFit="1" customWidth="1"/>
    <col min="7439" max="7680" width="9" style="20"/>
    <col min="7681" max="7681" width="4.625" style="20" customWidth="1"/>
    <col min="7682" max="7682" width="6.25" style="20" customWidth="1"/>
    <col min="7683" max="7683" width="12.625" style="20" customWidth="1"/>
    <col min="7684" max="7684" width="10.875" style="20" customWidth="1"/>
    <col min="7685" max="7685" width="23.125" style="20" customWidth="1"/>
    <col min="7686" max="7686" width="13" style="20" customWidth="1"/>
    <col min="7687" max="7687" width="15.625" style="20" customWidth="1"/>
    <col min="7688" max="7688" width="32.625" style="20" customWidth="1"/>
    <col min="7689" max="7689" width="14.5" style="20" customWidth="1"/>
    <col min="7690" max="7693" width="9" style="20"/>
    <col min="7694" max="7694" width="11" style="20" bestFit="1" customWidth="1"/>
    <col min="7695" max="7936" width="9" style="20"/>
    <col min="7937" max="7937" width="4.625" style="20" customWidth="1"/>
    <col min="7938" max="7938" width="6.25" style="20" customWidth="1"/>
    <col min="7939" max="7939" width="12.625" style="20" customWidth="1"/>
    <col min="7940" max="7940" width="10.875" style="20" customWidth="1"/>
    <col min="7941" max="7941" width="23.125" style="20" customWidth="1"/>
    <col min="7942" max="7942" width="13" style="20" customWidth="1"/>
    <col min="7943" max="7943" width="15.625" style="20" customWidth="1"/>
    <col min="7944" max="7944" width="32.625" style="20" customWidth="1"/>
    <col min="7945" max="7945" width="14.5" style="20" customWidth="1"/>
    <col min="7946" max="7949" width="9" style="20"/>
    <col min="7950" max="7950" width="11" style="20" bestFit="1" customWidth="1"/>
    <col min="7951" max="8192" width="9" style="20"/>
    <col min="8193" max="8193" width="4.625" style="20" customWidth="1"/>
    <col min="8194" max="8194" width="6.25" style="20" customWidth="1"/>
    <col min="8195" max="8195" width="12.625" style="20" customWidth="1"/>
    <col min="8196" max="8196" width="10.875" style="20" customWidth="1"/>
    <col min="8197" max="8197" width="23.125" style="20" customWidth="1"/>
    <col min="8198" max="8198" width="13" style="20" customWidth="1"/>
    <col min="8199" max="8199" width="15.625" style="20" customWidth="1"/>
    <col min="8200" max="8200" width="32.625" style="20" customWidth="1"/>
    <col min="8201" max="8201" width="14.5" style="20" customWidth="1"/>
    <col min="8202" max="8205" width="9" style="20"/>
    <col min="8206" max="8206" width="11" style="20" bestFit="1" customWidth="1"/>
    <col min="8207" max="8448" width="9" style="20"/>
    <col min="8449" max="8449" width="4.625" style="20" customWidth="1"/>
    <col min="8450" max="8450" width="6.25" style="20" customWidth="1"/>
    <col min="8451" max="8451" width="12.625" style="20" customWidth="1"/>
    <col min="8452" max="8452" width="10.875" style="20" customWidth="1"/>
    <col min="8453" max="8453" width="23.125" style="20" customWidth="1"/>
    <col min="8454" max="8454" width="13" style="20" customWidth="1"/>
    <col min="8455" max="8455" width="15.625" style="20" customWidth="1"/>
    <col min="8456" max="8456" width="32.625" style="20" customWidth="1"/>
    <col min="8457" max="8457" width="14.5" style="20" customWidth="1"/>
    <col min="8458" max="8461" width="9" style="20"/>
    <col min="8462" max="8462" width="11" style="20" bestFit="1" customWidth="1"/>
    <col min="8463" max="8704" width="9" style="20"/>
    <col min="8705" max="8705" width="4.625" style="20" customWidth="1"/>
    <col min="8706" max="8706" width="6.25" style="20" customWidth="1"/>
    <col min="8707" max="8707" width="12.625" style="20" customWidth="1"/>
    <col min="8708" max="8708" width="10.875" style="20" customWidth="1"/>
    <col min="8709" max="8709" width="23.125" style="20" customWidth="1"/>
    <col min="8710" max="8710" width="13" style="20" customWidth="1"/>
    <col min="8711" max="8711" width="15.625" style="20" customWidth="1"/>
    <col min="8712" max="8712" width="32.625" style="20" customWidth="1"/>
    <col min="8713" max="8713" width="14.5" style="20" customWidth="1"/>
    <col min="8714" max="8717" width="9" style="20"/>
    <col min="8718" max="8718" width="11" style="20" bestFit="1" customWidth="1"/>
    <col min="8719" max="8960" width="9" style="20"/>
    <col min="8961" max="8961" width="4.625" style="20" customWidth="1"/>
    <col min="8962" max="8962" width="6.25" style="20" customWidth="1"/>
    <col min="8963" max="8963" width="12.625" style="20" customWidth="1"/>
    <col min="8964" max="8964" width="10.875" style="20" customWidth="1"/>
    <col min="8965" max="8965" width="23.125" style="20" customWidth="1"/>
    <col min="8966" max="8966" width="13" style="20" customWidth="1"/>
    <col min="8967" max="8967" width="15.625" style="20" customWidth="1"/>
    <col min="8968" max="8968" width="32.625" style="20" customWidth="1"/>
    <col min="8969" max="8969" width="14.5" style="20" customWidth="1"/>
    <col min="8970" max="8973" width="9" style="20"/>
    <col min="8974" max="8974" width="11" style="20" bestFit="1" customWidth="1"/>
    <col min="8975" max="9216" width="9" style="20"/>
    <col min="9217" max="9217" width="4.625" style="20" customWidth="1"/>
    <col min="9218" max="9218" width="6.25" style="20" customWidth="1"/>
    <col min="9219" max="9219" width="12.625" style="20" customWidth="1"/>
    <col min="9220" max="9220" width="10.875" style="20" customWidth="1"/>
    <col min="9221" max="9221" width="23.125" style="20" customWidth="1"/>
    <col min="9222" max="9222" width="13" style="20" customWidth="1"/>
    <col min="9223" max="9223" width="15.625" style="20" customWidth="1"/>
    <col min="9224" max="9224" width="32.625" style="20" customWidth="1"/>
    <col min="9225" max="9225" width="14.5" style="20" customWidth="1"/>
    <col min="9226" max="9229" width="9" style="20"/>
    <col min="9230" max="9230" width="11" style="20" bestFit="1" customWidth="1"/>
    <col min="9231" max="9472" width="9" style="20"/>
    <col min="9473" max="9473" width="4.625" style="20" customWidth="1"/>
    <col min="9474" max="9474" width="6.25" style="20" customWidth="1"/>
    <col min="9475" max="9475" width="12.625" style="20" customWidth="1"/>
    <col min="9476" max="9476" width="10.875" style="20" customWidth="1"/>
    <col min="9477" max="9477" width="23.125" style="20" customWidth="1"/>
    <col min="9478" max="9478" width="13" style="20" customWidth="1"/>
    <col min="9479" max="9479" width="15.625" style="20" customWidth="1"/>
    <col min="9480" max="9480" width="32.625" style="20" customWidth="1"/>
    <col min="9481" max="9481" width="14.5" style="20" customWidth="1"/>
    <col min="9482" max="9485" width="9" style="20"/>
    <col min="9486" max="9486" width="11" style="20" bestFit="1" customWidth="1"/>
    <col min="9487" max="9728" width="9" style="20"/>
    <col min="9729" max="9729" width="4.625" style="20" customWidth="1"/>
    <col min="9730" max="9730" width="6.25" style="20" customWidth="1"/>
    <col min="9731" max="9731" width="12.625" style="20" customWidth="1"/>
    <col min="9732" max="9732" width="10.875" style="20" customWidth="1"/>
    <col min="9733" max="9733" width="23.125" style="20" customWidth="1"/>
    <col min="9734" max="9734" width="13" style="20" customWidth="1"/>
    <col min="9735" max="9735" width="15.625" style="20" customWidth="1"/>
    <col min="9736" max="9736" width="32.625" style="20" customWidth="1"/>
    <col min="9737" max="9737" width="14.5" style="20" customWidth="1"/>
    <col min="9738" max="9741" width="9" style="20"/>
    <col min="9742" max="9742" width="11" style="20" bestFit="1" customWidth="1"/>
    <col min="9743" max="9984" width="9" style="20"/>
    <col min="9985" max="9985" width="4.625" style="20" customWidth="1"/>
    <col min="9986" max="9986" width="6.25" style="20" customWidth="1"/>
    <col min="9987" max="9987" width="12.625" style="20" customWidth="1"/>
    <col min="9988" max="9988" width="10.875" style="20" customWidth="1"/>
    <col min="9989" max="9989" width="23.125" style="20" customWidth="1"/>
    <col min="9990" max="9990" width="13" style="20" customWidth="1"/>
    <col min="9991" max="9991" width="15.625" style="20" customWidth="1"/>
    <col min="9992" max="9992" width="32.625" style="20" customWidth="1"/>
    <col min="9993" max="9993" width="14.5" style="20" customWidth="1"/>
    <col min="9994" max="9997" width="9" style="20"/>
    <col min="9998" max="9998" width="11" style="20" bestFit="1" customWidth="1"/>
    <col min="9999" max="10240" width="9" style="20"/>
    <col min="10241" max="10241" width="4.625" style="20" customWidth="1"/>
    <col min="10242" max="10242" width="6.25" style="20" customWidth="1"/>
    <col min="10243" max="10243" width="12.625" style="20" customWidth="1"/>
    <col min="10244" max="10244" width="10.875" style="20" customWidth="1"/>
    <col min="10245" max="10245" width="23.125" style="20" customWidth="1"/>
    <col min="10246" max="10246" width="13" style="20" customWidth="1"/>
    <col min="10247" max="10247" width="15.625" style="20" customWidth="1"/>
    <col min="10248" max="10248" width="32.625" style="20" customWidth="1"/>
    <col min="10249" max="10249" width="14.5" style="20" customWidth="1"/>
    <col min="10250" max="10253" width="9" style="20"/>
    <col min="10254" max="10254" width="11" style="20" bestFit="1" customWidth="1"/>
    <col min="10255" max="10496" width="9" style="20"/>
    <col min="10497" max="10497" width="4.625" style="20" customWidth="1"/>
    <col min="10498" max="10498" width="6.25" style="20" customWidth="1"/>
    <col min="10499" max="10499" width="12.625" style="20" customWidth="1"/>
    <col min="10500" max="10500" width="10.875" style="20" customWidth="1"/>
    <col min="10501" max="10501" width="23.125" style="20" customWidth="1"/>
    <col min="10502" max="10502" width="13" style="20" customWidth="1"/>
    <col min="10503" max="10503" width="15.625" style="20" customWidth="1"/>
    <col min="10504" max="10504" width="32.625" style="20" customWidth="1"/>
    <col min="10505" max="10505" width="14.5" style="20" customWidth="1"/>
    <col min="10506" max="10509" width="9" style="20"/>
    <col min="10510" max="10510" width="11" style="20" bestFit="1" customWidth="1"/>
    <col min="10511" max="10752" width="9" style="20"/>
    <col min="10753" max="10753" width="4.625" style="20" customWidth="1"/>
    <col min="10754" max="10754" width="6.25" style="20" customWidth="1"/>
    <col min="10755" max="10755" width="12.625" style="20" customWidth="1"/>
    <col min="10756" max="10756" width="10.875" style="20" customWidth="1"/>
    <col min="10757" max="10757" width="23.125" style="20" customWidth="1"/>
    <col min="10758" max="10758" width="13" style="20" customWidth="1"/>
    <col min="10759" max="10759" width="15.625" style="20" customWidth="1"/>
    <col min="10760" max="10760" width="32.625" style="20" customWidth="1"/>
    <col min="10761" max="10761" width="14.5" style="20" customWidth="1"/>
    <col min="10762" max="10765" width="9" style="20"/>
    <col min="10766" max="10766" width="11" style="20" bestFit="1" customWidth="1"/>
    <col min="10767" max="11008" width="9" style="20"/>
    <col min="11009" max="11009" width="4.625" style="20" customWidth="1"/>
    <col min="11010" max="11010" width="6.25" style="20" customWidth="1"/>
    <col min="11011" max="11011" width="12.625" style="20" customWidth="1"/>
    <col min="11012" max="11012" width="10.875" style="20" customWidth="1"/>
    <col min="11013" max="11013" width="23.125" style="20" customWidth="1"/>
    <col min="11014" max="11014" width="13" style="20" customWidth="1"/>
    <col min="11015" max="11015" width="15.625" style="20" customWidth="1"/>
    <col min="11016" max="11016" width="32.625" style="20" customWidth="1"/>
    <col min="11017" max="11017" width="14.5" style="20" customWidth="1"/>
    <col min="11018" max="11021" width="9" style="20"/>
    <col min="11022" max="11022" width="11" style="20" bestFit="1" customWidth="1"/>
    <col min="11023" max="11264" width="9" style="20"/>
    <col min="11265" max="11265" width="4.625" style="20" customWidth="1"/>
    <col min="11266" max="11266" width="6.25" style="20" customWidth="1"/>
    <col min="11267" max="11267" width="12.625" style="20" customWidth="1"/>
    <col min="11268" max="11268" width="10.875" style="20" customWidth="1"/>
    <col min="11269" max="11269" width="23.125" style="20" customWidth="1"/>
    <col min="11270" max="11270" width="13" style="20" customWidth="1"/>
    <col min="11271" max="11271" width="15.625" style="20" customWidth="1"/>
    <col min="11272" max="11272" width="32.625" style="20" customWidth="1"/>
    <col min="11273" max="11273" width="14.5" style="20" customWidth="1"/>
    <col min="11274" max="11277" width="9" style="20"/>
    <col min="11278" max="11278" width="11" style="20" bestFit="1" customWidth="1"/>
    <col min="11279" max="11520" width="9" style="20"/>
    <col min="11521" max="11521" width="4.625" style="20" customWidth="1"/>
    <col min="11522" max="11522" width="6.25" style="20" customWidth="1"/>
    <col min="11523" max="11523" width="12.625" style="20" customWidth="1"/>
    <col min="11524" max="11524" width="10.875" style="20" customWidth="1"/>
    <col min="11525" max="11525" width="23.125" style="20" customWidth="1"/>
    <col min="11526" max="11526" width="13" style="20" customWidth="1"/>
    <col min="11527" max="11527" width="15.625" style="20" customWidth="1"/>
    <col min="11528" max="11528" width="32.625" style="20" customWidth="1"/>
    <col min="11529" max="11529" width="14.5" style="20" customWidth="1"/>
    <col min="11530" max="11533" width="9" style="20"/>
    <col min="11534" max="11534" width="11" style="20" bestFit="1" customWidth="1"/>
    <col min="11535" max="11776" width="9" style="20"/>
    <col min="11777" max="11777" width="4.625" style="20" customWidth="1"/>
    <col min="11778" max="11778" width="6.25" style="20" customWidth="1"/>
    <col min="11779" max="11779" width="12.625" style="20" customWidth="1"/>
    <col min="11780" max="11780" width="10.875" style="20" customWidth="1"/>
    <col min="11781" max="11781" width="23.125" style="20" customWidth="1"/>
    <col min="11782" max="11782" width="13" style="20" customWidth="1"/>
    <col min="11783" max="11783" width="15.625" style="20" customWidth="1"/>
    <col min="11784" max="11784" width="32.625" style="20" customWidth="1"/>
    <col min="11785" max="11785" width="14.5" style="20" customWidth="1"/>
    <col min="11786" max="11789" width="9" style="20"/>
    <col min="11790" max="11790" width="11" style="20" bestFit="1" customWidth="1"/>
    <col min="11791" max="12032" width="9" style="20"/>
    <col min="12033" max="12033" width="4.625" style="20" customWidth="1"/>
    <col min="12034" max="12034" width="6.25" style="20" customWidth="1"/>
    <col min="12035" max="12035" width="12.625" style="20" customWidth="1"/>
    <col min="12036" max="12036" width="10.875" style="20" customWidth="1"/>
    <col min="12037" max="12037" width="23.125" style="20" customWidth="1"/>
    <col min="12038" max="12038" width="13" style="20" customWidth="1"/>
    <col min="12039" max="12039" width="15.625" style="20" customWidth="1"/>
    <col min="12040" max="12040" width="32.625" style="20" customWidth="1"/>
    <col min="12041" max="12041" width="14.5" style="20" customWidth="1"/>
    <col min="12042" max="12045" width="9" style="20"/>
    <col min="12046" max="12046" width="11" style="20" bestFit="1" customWidth="1"/>
    <col min="12047" max="12288" width="9" style="20"/>
    <col min="12289" max="12289" width="4.625" style="20" customWidth="1"/>
    <col min="12290" max="12290" width="6.25" style="20" customWidth="1"/>
    <col min="12291" max="12291" width="12.625" style="20" customWidth="1"/>
    <col min="12292" max="12292" width="10.875" style="20" customWidth="1"/>
    <col min="12293" max="12293" width="23.125" style="20" customWidth="1"/>
    <col min="12294" max="12294" width="13" style="20" customWidth="1"/>
    <col min="12295" max="12295" width="15.625" style="20" customWidth="1"/>
    <col min="12296" max="12296" width="32.625" style="20" customWidth="1"/>
    <col min="12297" max="12297" width="14.5" style="20" customWidth="1"/>
    <col min="12298" max="12301" width="9" style="20"/>
    <col min="12302" max="12302" width="11" style="20" bestFit="1" customWidth="1"/>
    <col min="12303" max="12544" width="9" style="20"/>
    <col min="12545" max="12545" width="4.625" style="20" customWidth="1"/>
    <col min="12546" max="12546" width="6.25" style="20" customWidth="1"/>
    <col min="12547" max="12547" width="12.625" style="20" customWidth="1"/>
    <col min="12548" max="12548" width="10.875" style="20" customWidth="1"/>
    <col min="12549" max="12549" width="23.125" style="20" customWidth="1"/>
    <col min="12550" max="12550" width="13" style="20" customWidth="1"/>
    <col min="12551" max="12551" width="15.625" style="20" customWidth="1"/>
    <col min="12552" max="12552" width="32.625" style="20" customWidth="1"/>
    <col min="12553" max="12553" width="14.5" style="20" customWidth="1"/>
    <col min="12554" max="12557" width="9" style="20"/>
    <col min="12558" max="12558" width="11" style="20" bestFit="1" customWidth="1"/>
    <col min="12559" max="12800" width="9" style="20"/>
    <col min="12801" max="12801" width="4.625" style="20" customWidth="1"/>
    <col min="12802" max="12802" width="6.25" style="20" customWidth="1"/>
    <col min="12803" max="12803" width="12.625" style="20" customWidth="1"/>
    <col min="12804" max="12804" width="10.875" style="20" customWidth="1"/>
    <col min="12805" max="12805" width="23.125" style="20" customWidth="1"/>
    <col min="12806" max="12806" width="13" style="20" customWidth="1"/>
    <col min="12807" max="12807" width="15.625" style="20" customWidth="1"/>
    <col min="12808" max="12808" width="32.625" style="20" customWidth="1"/>
    <col min="12809" max="12809" width="14.5" style="20" customWidth="1"/>
    <col min="12810" max="12813" width="9" style="20"/>
    <col min="12814" max="12814" width="11" style="20" bestFit="1" customWidth="1"/>
    <col min="12815" max="13056" width="9" style="20"/>
    <col min="13057" max="13057" width="4.625" style="20" customWidth="1"/>
    <col min="13058" max="13058" width="6.25" style="20" customWidth="1"/>
    <col min="13059" max="13059" width="12.625" style="20" customWidth="1"/>
    <col min="13060" max="13060" width="10.875" style="20" customWidth="1"/>
    <col min="13061" max="13061" width="23.125" style="20" customWidth="1"/>
    <col min="13062" max="13062" width="13" style="20" customWidth="1"/>
    <col min="13063" max="13063" width="15.625" style="20" customWidth="1"/>
    <col min="13064" max="13064" width="32.625" style="20" customWidth="1"/>
    <col min="13065" max="13065" width="14.5" style="20" customWidth="1"/>
    <col min="13066" max="13069" width="9" style="20"/>
    <col min="13070" max="13070" width="11" style="20" bestFit="1" customWidth="1"/>
    <col min="13071" max="13312" width="9" style="20"/>
    <col min="13313" max="13313" width="4.625" style="20" customWidth="1"/>
    <col min="13314" max="13314" width="6.25" style="20" customWidth="1"/>
    <col min="13315" max="13315" width="12.625" style="20" customWidth="1"/>
    <col min="13316" max="13316" width="10.875" style="20" customWidth="1"/>
    <col min="13317" max="13317" width="23.125" style="20" customWidth="1"/>
    <col min="13318" max="13318" width="13" style="20" customWidth="1"/>
    <col min="13319" max="13319" width="15.625" style="20" customWidth="1"/>
    <col min="13320" max="13320" width="32.625" style="20" customWidth="1"/>
    <col min="13321" max="13321" width="14.5" style="20" customWidth="1"/>
    <col min="13322" max="13325" width="9" style="20"/>
    <col min="13326" max="13326" width="11" style="20" bestFit="1" customWidth="1"/>
    <col min="13327" max="13568" width="9" style="20"/>
    <col min="13569" max="13569" width="4.625" style="20" customWidth="1"/>
    <col min="13570" max="13570" width="6.25" style="20" customWidth="1"/>
    <col min="13571" max="13571" width="12.625" style="20" customWidth="1"/>
    <col min="13572" max="13572" width="10.875" style="20" customWidth="1"/>
    <col min="13573" max="13573" width="23.125" style="20" customWidth="1"/>
    <col min="13574" max="13574" width="13" style="20" customWidth="1"/>
    <col min="13575" max="13575" width="15.625" style="20" customWidth="1"/>
    <col min="13576" max="13576" width="32.625" style="20" customWidth="1"/>
    <col min="13577" max="13577" width="14.5" style="20" customWidth="1"/>
    <col min="13578" max="13581" width="9" style="20"/>
    <col min="13582" max="13582" width="11" style="20" bestFit="1" customWidth="1"/>
    <col min="13583" max="13824" width="9" style="20"/>
    <col min="13825" max="13825" width="4.625" style="20" customWidth="1"/>
    <col min="13826" max="13826" width="6.25" style="20" customWidth="1"/>
    <col min="13827" max="13827" width="12.625" style="20" customWidth="1"/>
    <col min="13828" max="13828" width="10.875" style="20" customWidth="1"/>
    <col min="13829" max="13829" width="23.125" style="20" customWidth="1"/>
    <col min="13830" max="13830" width="13" style="20" customWidth="1"/>
    <col min="13831" max="13831" width="15.625" style="20" customWidth="1"/>
    <col min="13832" max="13832" width="32.625" style="20" customWidth="1"/>
    <col min="13833" max="13833" width="14.5" style="20" customWidth="1"/>
    <col min="13834" max="13837" width="9" style="20"/>
    <col min="13838" max="13838" width="11" style="20" bestFit="1" customWidth="1"/>
    <col min="13839" max="14080" width="9" style="20"/>
    <col min="14081" max="14081" width="4.625" style="20" customWidth="1"/>
    <col min="14082" max="14082" width="6.25" style="20" customWidth="1"/>
    <col min="14083" max="14083" width="12.625" style="20" customWidth="1"/>
    <col min="14084" max="14084" width="10.875" style="20" customWidth="1"/>
    <col min="14085" max="14085" width="23.125" style="20" customWidth="1"/>
    <col min="14086" max="14086" width="13" style="20" customWidth="1"/>
    <col min="14087" max="14087" width="15.625" style="20" customWidth="1"/>
    <col min="14088" max="14088" width="32.625" style="20" customWidth="1"/>
    <col min="14089" max="14089" width="14.5" style="20" customWidth="1"/>
    <col min="14090" max="14093" width="9" style="20"/>
    <col min="14094" max="14094" width="11" style="20" bestFit="1" customWidth="1"/>
    <col min="14095" max="14336" width="9" style="20"/>
    <col min="14337" max="14337" width="4.625" style="20" customWidth="1"/>
    <col min="14338" max="14338" width="6.25" style="20" customWidth="1"/>
    <col min="14339" max="14339" width="12.625" style="20" customWidth="1"/>
    <col min="14340" max="14340" width="10.875" style="20" customWidth="1"/>
    <col min="14341" max="14341" width="23.125" style="20" customWidth="1"/>
    <col min="14342" max="14342" width="13" style="20" customWidth="1"/>
    <col min="14343" max="14343" width="15.625" style="20" customWidth="1"/>
    <col min="14344" max="14344" width="32.625" style="20" customWidth="1"/>
    <col min="14345" max="14345" width="14.5" style="20" customWidth="1"/>
    <col min="14346" max="14349" width="9" style="20"/>
    <col min="14350" max="14350" width="11" style="20" bestFit="1" customWidth="1"/>
    <col min="14351" max="14592" width="9" style="20"/>
    <col min="14593" max="14593" width="4.625" style="20" customWidth="1"/>
    <col min="14594" max="14594" width="6.25" style="20" customWidth="1"/>
    <col min="14595" max="14595" width="12.625" style="20" customWidth="1"/>
    <col min="14596" max="14596" width="10.875" style="20" customWidth="1"/>
    <col min="14597" max="14597" width="23.125" style="20" customWidth="1"/>
    <col min="14598" max="14598" width="13" style="20" customWidth="1"/>
    <col min="14599" max="14599" width="15.625" style="20" customWidth="1"/>
    <col min="14600" max="14600" width="32.625" style="20" customWidth="1"/>
    <col min="14601" max="14601" width="14.5" style="20" customWidth="1"/>
    <col min="14602" max="14605" width="9" style="20"/>
    <col min="14606" max="14606" width="11" style="20" bestFit="1" customWidth="1"/>
    <col min="14607" max="14848" width="9" style="20"/>
    <col min="14849" max="14849" width="4.625" style="20" customWidth="1"/>
    <col min="14850" max="14850" width="6.25" style="20" customWidth="1"/>
    <col min="14851" max="14851" width="12.625" style="20" customWidth="1"/>
    <col min="14852" max="14852" width="10.875" style="20" customWidth="1"/>
    <col min="14853" max="14853" width="23.125" style="20" customWidth="1"/>
    <col min="14854" max="14854" width="13" style="20" customWidth="1"/>
    <col min="14855" max="14855" width="15.625" style="20" customWidth="1"/>
    <col min="14856" max="14856" width="32.625" style="20" customWidth="1"/>
    <col min="14857" max="14857" width="14.5" style="20" customWidth="1"/>
    <col min="14858" max="14861" width="9" style="20"/>
    <col min="14862" max="14862" width="11" style="20" bestFit="1" customWidth="1"/>
    <col min="14863" max="15104" width="9" style="20"/>
    <col min="15105" max="15105" width="4.625" style="20" customWidth="1"/>
    <col min="15106" max="15106" width="6.25" style="20" customWidth="1"/>
    <col min="15107" max="15107" width="12.625" style="20" customWidth="1"/>
    <col min="15108" max="15108" width="10.875" style="20" customWidth="1"/>
    <col min="15109" max="15109" width="23.125" style="20" customWidth="1"/>
    <col min="15110" max="15110" width="13" style="20" customWidth="1"/>
    <col min="15111" max="15111" width="15.625" style="20" customWidth="1"/>
    <col min="15112" max="15112" width="32.625" style="20" customWidth="1"/>
    <col min="15113" max="15113" width="14.5" style="20" customWidth="1"/>
    <col min="15114" max="15117" width="9" style="20"/>
    <col min="15118" max="15118" width="11" style="20" bestFit="1" customWidth="1"/>
    <col min="15119" max="15360" width="9" style="20"/>
    <col min="15361" max="15361" width="4.625" style="20" customWidth="1"/>
    <col min="15362" max="15362" width="6.25" style="20" customWidth="1"/>
    <col min="15363" max="15363" width="12.625" style="20" customWidth="1"/>
    <col min="15364" max="15364" width="10.875" style="20" customWidth="1"/>
    <col min="15365" max="15365" width="23.125" style="20" customWidth="1"/>
    <col min="15366" max="15366" width="13" style="20" customWidth="1"/>
    <col min="15367" max="15367" width="15.625" style="20" customWidth="1"/>
    <col min="15368" max="15368" width="32.625" style="20" customWidth="1"/>
    <col min="15369" max="15369" width="14.5" style="20" customWidth="1"/>
    <col min="15370" max="15373" width="9" style="20"/>
    <col min="15374" max="15374" width="11" style="20" bestFit="1" customWidth="1"/>
    <col min="15375" max="15616" width="9" style="20"/>
    <col min="15617" max="15617" width="4.625" style="20" customWidth="1"/>
    <col min="15618" max="15618" width="6.25" style="20" customWidth="1"/>
    <col min="15619" max="15619" width="12.625" style="20" customWidth="1"/>
    <col min="15620" max="15620" width="10.875" style="20" customWidth="1"/>
    <col min="15621" max="15621" width="23.125" style="20" customWidth="1"/>
    <col min="15622" max="15622" width="13" style="20" customWidth="1"/>
    <col min="15623" max="15623" width="15.625" style="20" customWidth="1"/>
    <col min="15624" max="15624" width="32.625" style="20" customWidth="1"/>
    <col min="15625" max="15625" width="14.5" style="20" customWidth="1"/>
    <col min="15626" max="15629" width="9" style="20"/>
    <col min="15630" max="15630" width="11" style="20" bestFit="1" customWidth="1"/>
    <col min="15631" max="15872" width="9" style="20"/>
    <col min="15873" max="15873" width="4.625" style="20" customWidth="1"/>
    <col min="15874" max="15874" width="6.25" style="20" customWidth="1"/>
    <col min="15875" max="15875" width="12.625" style="20" customWidth="1"/>
    <col min="15876" max="15876" width="10.875" style="20" customWidth="1"/>
    <col min="15877" max="15877" width="23.125" style="20" customWidth="1"/>
    <col min="15878" max="15878" width="13" style="20" customWidth="1"/>
    <col min="15879" max="15879" width="15.625" style="20" customWidth="1"/>
    <col min="15880" max="15880" width="32.625" style="20" customWidth="1"/>
    <col min="15881" max="15881" width="14.5" style="20" customWidth="1"/>
    <col min="15882" max="15885" width="9" style="20"/>
    <col min="15886" max="15886" width="11" style="20" bestFit="1" customWidth="1"/>
    <col min="15887" max="16128" width="9" style="20"/>
    <col min="16129" max="16129" width="4.625" style="20" customWidth="1"/>
    <col min="16130" max="16130" width="6.25" style="20" customWidth="1"/>
    <col min="16131" max="16131" width="12.625" style="20" customWidth="1"/>
    <col min="16132" max="16132" width="10.875" style="20" customWidth="1"/>
    <col min="16133" max="16133" width="23.125" style="20" customWidth="1"/>
    <col min="16134" max="16134" width="13" style="20" customWidth="1"/>
    <col min="16135" max="16135" width="15.625" style="20" customWidth="1"/>
    <col min="16136" max="16136" width="32.625" style="20" customWidth="1"/>
    <col min="16137" max="16137" width="14.5" style="20" customWidth="1"/>
    <col min="16138" max="16141" width="9" style="20"/>
    <col min="16142" max="16142" width="11" style="20" bestFit="1" customWidth="1"/>
    <col min="16143" max="16384" width="9" style="20"/>
  </cols>
  <sheetData>
    <row r="1" spans="1:9" ht="38.25">
      <c r="A1" s="321" t="s">
        <v>0</v>
      </c>
      <c r="B1" s="322"/>
      <c r="C1" s="322"/>
      <c r="D1" s="323"/>
      <c r="E1" s="323"/>
      <c r="F1" s="323"/>
      <c r="G1" s="323"/>
      <c r="H1" s="324"/>
    </row>
    <row r="2" spans="1:9" ht="9.75" customHeight="1"/>
    <row r="3" spans="1:9" ht="24.95" customHeight="1">
      <c r="A3" s="325" t="s">
        <v>1</v>
      </c>
      <c r="B3" s="325"/>
      <c r="C3" s="325"/>
      <c r="D3" s="326"/>
      <c r="E3" s="326"/>
      <c r="F3" s="21"/>
      <c r="G3" s="21"/>
      <c r="H3" s="22"/>
      <c r="I3" s="22"/>
    </row>
    <row r="4" spans="1:9" ht="18" customHeight="1">
      <c r="A4" s="327" t="s">
        <v>64</v>
      </c>
      <c r="B4" s="328"/>
      <c r="C4" s="333" t="s">
        <v>322</v>
      </c>
      <c r="D4" s="333"/>
      <c r="E4" s="333"/>
      <c r="F4" s="23"/>
      <c r="G4" s="69" t="s">
        <v>2</v>
      </c>
      <c r="H4" s="24" t="s">
        <v>51</v>
      </c>
    </row>
    <row r="5" spans="1:9" ht="18" customHeight="1">
      <c r="A5" s="329" t="s">
        <v>22</v>
      </c>
      <c r="B5" s="329"/>
      <c r="C5" s="330" t="s">
        <v>323</v>
      </c>
      <c r="D5" s="330"/>
      <c r="E5" s="98"/>
      <c r="F5" s="25"/>
      <c r="G5" s="70" t="s">
        <v>21</v>
      </c>
      <c r="H5" s="26" t="s">
        <v>52</v>
      </c>
      <c r="I5" s="27"/>
    </row>
    <row r="6" spans="1:9" ht="18" customHeight="1">
      <c r="A6" s="96"/>
      <c r="B6" s="96"/>
      <c r="C6" s="97"/>
      <c r="D6" s="97"/>
      <c r="E6" s="28"/>
      <c r="F6" s="28"/>
      <c r="G6" s="70" t="s">
        <v>23</v>
      </c>
      <c r="H6" s="29" t="s">
        <v>53</v>
      </c>
      <c r="I6" s="27"/>
    </row>
    <row r="7" spans="1:9" ht="18" customHeight="1">
      <c r="A7" s="331"/>
      <c r="B7" s="331"/>
      <c r="C7" s="332"/>
      <c r="D7" s="332"/>
      <c r="E7" s="28"/>
      <c r="F7" s="28"/>
      <c r="G7" s="70" t="s">
        <v>3</v>
      </c>
      <c r="H7" s="29" t="s">
        <v>65</v>
      </c>
      <c r="I7" s="27"/>
    </row>
    <row r="8" spans="1:9" ht="18" customHeight="1">
      <c r="A8" s="325" t="s">
        <v>24</v>
      </c>
      <c r="B8" s="325"/>
      <c r="C8" s="325"/>
      <c r="D8" s="325"/>
      <c r="E8" s="325"/>
      <c r="F8" s="30" t="s">
        <v>25</v>
      </c>
      <c r="G8" s="71" t="s">
        <v>26</v>
      </c>
      <c r="H8" s="31" t="s">
        <v>54</v>
      </c>
      <c r="I8" s="27"/>
    </row>
    <row r="9" spans="1:9" ht="8.1" customHeight="1">
      <c r="A9" s="320"/>
      <c r="B9" s="320"/>
      <c r="C9" s="320"/>
      <c r="D9" s="320"/>
      <c r="E9" s="320"/>
      <c r="F9" s="27"/>
      <c r="G9" s="27"/>
      <c r="H9" s="27"/>
      <c r="I9" s="27"/>
    </row>
    <row r="10" spans="1:9" ht="18" customHeight="1">
      <c r="A10" s="314" t="s">
        <v>27</v>
      </c>
      <c r="B10" s="314"/>
      <c r="C10" s="315">
        <f>세부견적!H7/3.3058</f>
        <v>21.779901990441044</v>
      </c>
      <c r="D10" s="315"/>
      <c r="E10" s="32"/>
      <c r="F10" s="33"/>
      <c r="G10" s="129" t="s">
        <v>224</v>
      </c>
      <c r="H10" s="34"/>
      <c r="I10" s="34"/>
    </row>
    <row r="11" spans="1:9" ht="18" customHeight="1">
      <c r="A11" s="316" t="s">
        <v>4</v>
      </c>
      <c r="B11" s="316"/>
      <c r="C11" s="317" t="s">
        <v>288</v>
      </c>
      <c r="D11" s="317"/>
      <c r="E11" s="35"/>
      <c r="F11" s="33"/>
      <c r="G11" s="28"/>
      <c r="H11" s="28"/>
      <c r="I11" s="28"/>
    </row>
    <row r="12" spans="1:9" ht="8.1" customHeight="1"/>
    <row r="13" spans="1:9" ht="18" customHeight="1">
      <c r="A13" s="318" t="s">
        <v>28</v>
      </c>
      <c r="B13" s="318"/>
      <c r="C13" s="319">
        <f>E13</f>
        <v>0</v>
      </c>
      <c r="D13" s="319"/>
      <c r="E13" s="36">
        <f>(E31)</f>
        <v>0</v>
      </c>
      <c r="F13" s="37" t="s">
        <v>29</v>
      </c>
      <c r="I13" s="38"/>
    </row>
    <row r="14" spans="1:9" ht="8.1" customHeight="1"/>
    <row r="15" spans="1:9" ht="24.95" customHeight="1" thickBot="1">
      <c r="A15" s="304" t="s">
        <v>5</v>
      </c>
      <c r="B15" s="304"/>
      <c r="C15" s="304"/>
      <c r="D15" s="304"/>
      <c r="E15" s="304"/>
      <c r="F15" s="304"/>
      <c r="G15" s="304"/>
      <c r="H15" s="304"/>
    </row>
    <row r="16" spans="1:9" ht="17.45" customHeight="1" thickBot="1">
      <c r="A16" s="305" t="s">
        <v>30</v>
      </c>
      <c r="B16" s="306"/>
      <c r="C16" s="307" t="s">
        <v>6</v>
      </c>
      <c r="D16" s="306"/>
      <c r="E16" s="39" t="s">
        <v>7</v>
      </c>
      <c r="F16" s="308" t="s">
        <v>8</v>
      </c>
      <c r="G16" s="309"/>
      <c r="H16" s="40" t="s">
        <v>9</v>
      </c>
      <c r="I16" s="41"/>
    </row>
    <row r="17" spans="1:14" ht="17.45" customHeight="1" thickTop="1">
      <c r="A17" s="310"/>
      <c r="B17" s="311"/>
      <c r="C17" s="311" t="s">
        <v>31</v>
      </c>
      <c r="D17" s="311"/>
      <c r="E17" s="42">
        <f>a갑지!N27</f>
        <v>0</v>
      </c>
      <c r="F17" s="312"/>
      <c r="G17" s="313"/>
      <c r="H17" s="43" t="s">
        <v>85</v>
      </c>
      <c r="I17" s="30"/>
      <c r="N17" s="44"/>
    </row>
    <row r="18" spans="1:14" ht="17.45" customHeight="1">
      <c r="A18" s="302"/>
      <c r="B18" s="303"/>
      <c r="C18" s="289" t="s">
        <v>32</v>
      </c>
      <c r="D18" s="289"/>
      <c r="E18" s="45">
        <f>E17*F18</f>
        <v>0</v>
      </c>
      <c r="F18" s="292"/>
      <c r="G18" s="293"/>
      <c r="H18" s="49"/>
      <c r="I18" s="30"/>
    </row>
    <row r="19" spans="1:14" ht="17.45" customHeight="1">
      <c r="A19" s="302"/>
      <c r="B19" s="303"/>
      <c r="C19" s="289" t="s">
        <v>10</v>
      </c>
      <c r="D19" s="289"/>
      <c r="E19" s="45">
        <f>E17*F19</f>
        <v>0</v>
      </c>
      <c r="F19" s="292"/>
      <c r="G19" s="293"/>
      <c r="H19" s="49"/>
      <c r="I19" s="30"/>
    </row>
    <row r="20" spans="1:14" ht="17.45" customHeight="1">
      <c r="A20" s="294">
        <v>1</v>
      </c>
      <c r="B20" s="295"/>
      <c r="C20" s="296" t="s">
        <v>33</v>
      </c>
      <c r="D20" s="297"/>
      <c r="E20" s="46">
        <f>SUM(E17:E19)</f>
        <v>0</v>
      </c>
      <c r="F20" s="300"/>
      <c r="G20" s="301"/>
      <c r="H20" s="47"/>
    </row>
    <row r="21" spans="1:14" ht="17.45" customHeight="1">
      <c r="A21" s="288"/>
      <c r="B21" s="289"/>
      <c r="C21" s="289"/>
      <c r="D21" s="289"/>
      <c r="E21" s="48"/>
      <c r="F21" s="290"/>
      <c r="G21" s="291"/>
      <c r="H21" s="49"/>
      <c r="I21" s="30"/>
    </row>
    <row r="22" spans="1:14" ht="17.45" customHeight="1">
      <c r="A22" s="288"/>
      <c r="B22" s="289"/>
      <c r="C22" s="290" t="s">
        <v>34</v>
      </c>
      <c r="D22" s="291"/>
      <c r="E22" s="50">
        <f>a갑지!L27*3.9%</f>
        <v>0</v>
      </c>
      <c r="F22" s="292" t="s">
        <v>35</v>
      </c>
      <c r="G22" s="293"/>
      <c r="H22" s="51"/>
      <c r="I22" s="30"/>
    </row>
    <row r="23" spans="1:14" ht="17.45" customHeight="1">
      <c r="A23" s="288"/>
      <c r="B23" s="289"/>
      <c r="C23" s="290" t="s">
        <v>11</v>
      </c>
      <c r="D23" s="291"/>
      <c r="E23" s="50">
        <f>a갑지!L27*1.85%</f>
        <v>0</v>
      </c>
      <c r="F23" s="292" t="s">
        <v>71</v>
      </c>
      <c r="G23" s="293"/>
      <c r="H23" s="51"/>
      <c r="I23" s="30"/>
    </row>
    <row r="24" spans="1:14" ht="17.45" customHeight="1">
      <c r="A24" s="288"/>
      <c r="B24" s="289"/>
      <c r="C24" s="290"/>
      <c r="D24" s="291"/>
      <c r="E24" s="50"/>
      <c r="F24" s="292"/>
      <c r="G24" s="293"/>
      <c r="H24" s="51"/>
      <c r="I24" s="30"/>
    </row>
    <row r="25" spans="1:14" ht="17.45" customHeight="1">
      <c r="A25" s="288"/>
      <c r="B25" s="289"/>
      <c r="C25" s="290"/>
      <c r="D25" s="291"/>
      <c r="E25" s="50"/>
      <c r="F25" s="292"/>
      <c r="G25" s="293"/>
      <c r="H25" s="51"/>
      <c r="I25" s="30"/>
    </row>
    <row r="26" spans="1:14" ht="17.45" customHeight="1">
      <c r="A26" s="288"/>
      <c r="B26" s="289"/>
      <c r="C26" s="290"/>
      <c r="D26" s="291"/>
      <c r="E26" s="50"/>
      <c r="F26" s="292"/>
      <c r="G26" s="293"/>
      <c r="H26" s="51"/>
      <c r="I26" s="30"/>
    </row>
    <row r="27" spans="1:14" ht="17.45" customHeight="1">
      <c r="A27" s="288"/>
      <c r="B27" s="289"/>
      <c r="C27" s="290"/>
      <c r="D27" s="291"/>
      <c r="E27" s="50"/>
      <c r="F27" s="292"/>
      <c r="G27" s="293"/>
      <c r="H27" s="51"/>
      <c r="I27" s="30"/>
    </row>
    <row r="28" spans="1:14" ht="17.45" customHeight="1">
      <c r="A28" s="288"/>
      <c r="B28" s="289"/>
      <c r="C28" s="290"/>
      <c r="D28" s="291"/>
      <c r="E28" s="52"/>
      <c r="F28" s="292"/>
      <c r="G28" s="293"/>
      <c r="H28" s="51"/>
      <c r="I28" s="30"/>
    </row>
    <row r="29" spans="1:14" ht="17.45" customHeight="1">
      <c r="A29" s="294">
        <v>2</v>
      </c>
      <c r="B29" s="295"/>
      <c r="C29" s="296" t="s">
        <v>36</v>
      </c>
      <c r="D29" s="297"/>
      <c r="E29" s="53">
        <f>SUM(E22:E28)</f>
        <v>0</v>
      </c>
      <c r="F29" s="298"/>
      <c r="G29" s="299"/>
      <c r="H29" s="47"/>
      <c r="I29" s="30"/>
    </row>
    <row r="30" spans="1:14" ht="17.45" customHeight="1" thickBot="1">
      <c r="A30" s="276" t="s">
        <v>37</v>
      </c>
      <c r="B30" s="277"/>
      <c r="C30" s="277"/>
      <c r="D30" s="278"/>
      <c r="E30" s="133"/>
      <c r="F30" s="279"/>
      <c r="G30" s="280"/>
      <c r="H30" s="118"/>
    </row>
    <row r="31" spans="1:14" ht="17.45" customHeight="1" thickTop="1" thickBot="1">
      <c r="A31" s="281" t="s">
        <v>38</v>
      </c>
      <c r="B31" s="282"/>
      <c r="C31" s="282"/>
      <c r="D31" s="283"/>
      <c r="E31" s="284">
        <f>ROUNDDOWN(E20+E29,-5)</f>
        <v>0</v>
      </c>
      <c r="F31" s="285"/>
      <c r="G31" s="286"/>
      <c r="H31" s="54"/>
    </row>
    <row r="32" spans="1:14" ht="30.75" customHeight="1">
      <c r="A32" s="287" t="s">
        <v>78</v>
      </c>
      <c r="B32" s="287"/>
      <c r="C32" s="287"/>
      <c r="D32" s="287"/>
      <c r="E32" s="287"/>
      <c r="F32" s="287"/>
      <c r="G32" s="287"/>
      <c r="H32" s="287"/>
    </row>
    <row r="34" spans="5:7">
      <c r="E34" s="55"/>
    </row>
    <row r="35" spans="5:7">
      <c r="G35" s="56"/>
    </row>
  </sheetData>
  <mergeCells count="64">
    <mergeCell ref="A9:E9"/>
    <mergeCell ref="A1:H1"/>
    <mergeCell ref="A3:E3"/>
    <mergeCell ref="A4:B4"/>
    <mergeCell ref="A5:B5"/>
    <mergeCell ref="C5:D5"/>
    <mergeCell ref="A7:B7"/>
    <mergeCell ref="C7:D7"/>
    <mergeCell ref="A8:E8"/>
    <mergeCell ref="C4:E4"/>
    <mergeCell ref="A10:B10"/>
    <mergeCell ref="C10:D10"/>
    <mergeCell ref="A11:B11"/>
    <mergeCell ref="C11:D11"/>
    <mergeCell ref="A13:B13"/>
    <mergeCell ref="C13:D13"/>
    <mergeCell ref="A15:H15"/>
    <mergeCell ref="A16:B16"/>
    <mergeCell ref="C16:D16"/>
    <mergeCell ref="F16:G16"/>
    <mergeCell ref="A17:B17"/>
    <mergeCell ref="C17:D17"/>
    <mergeCell ref="F17:G17"/>
    <mergeCell ref="A18:B18"/>
    <mergeCell ref="C18:D18"/>
    <mergeCell ref="F18:G18"/>
    <mergeCell ref="A19:B19"/>
    <mergeCell ref="C19:D19"/>
    <mergeCell ref="F19:G19"/>
    <mergeCell ref="A20:B20"/>
    <mergeCell ref="C20:D20"/>
    <mergeCell ref="F20:G20"/>
    <mergeCell ref="A21:B21"/>
    <mergeCell ref="C21:D21"/>
    <mergeCell ref="F21:G21"/>
    <mergeCell ref="A22:B22"/>
    <mergeCell ref="C22:D22"/>
    <mergeCell ref="F22:G22"/>
    <mergeCell ref="A23:B23"/>
    <mergeCell ref="C23:D23"/>
    <mergeCell ref="F23:G23"/>
    <mergeCell ref="A24:B24"/>
    <mergeCell ref="C24:D24"/>
    <mergeCell ref="F24:G24"/>
    <mergeCell ref="A25:B25"/>
    <mergeCell ref="C25:D25"/>
    <mergeCell ref="F25:G25"/>
    <mergeCell ref="A26:B26"/>
    <mergeCell ref="C26:D26"/>
    <mergeCell ref="F26:G26"/>
    <mergeCell ref="A27:B27"/>
    <mergeCell ref="C27:D27"/>
    <mergeCell ref="F27:G27"/>
    <mergeCell ref="A28:B28"/>
    <mergeCell ref="C28:D28"/>
    <mergeCell ref="F28:G28"/>
    <mergeCell ref="A29:B29"/>
    <mergeCell ref="C29:D29"/>
    <mergeCell ref="F29:G29"/>
    <mergeCell ref="A30:D30"/>
    <mergeCell ref="F30:G30"/>
    <mergeCell ref="A31:D31"/>
    <mergeCell ref="E31:G31"/>
    <mergeCell ref="A32:H32"/>
  </mergeCells>
  <phoneticPr fontId="2" type="noConversion"/>
  <printOptions horizontalCentered="1"/>
  <pageMargins left="0.31496062992125984" right="0.31496062992125984" top="0.31496062992125984" bottom="0.31496062992125984" header="0.15748031496062992" footer="0.15748031496062992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-0.249977111117893"/>
  </sheetPr>
  <dimension ref="D1:R38"/>
  <sheetViews>
    <sheetView view="pageBreakPreview" topLeftCell="C1" zoomScale="115" zoomScaleNormal="100" zoomScaleSheetLayoutView="115" workbookViewId="0">
      <selection activeCell="Q3" sqref="Q3:S40"/>
    </sheetView>
  </sheetViews>
  <sheetFormatPr defaultColWidth="9" defaultRowHeight="16.5"/>
  <cols>
    <col min="1" max="3" width="9" style="1"/>
    <col min="4" max="4" width="6.125" style="1" customWidth="1"/>
    <col min="5" max="5" width="24.75" style="1" customWidth="1"/>
    <col min="6" max="6" width="17.125" style="19" customWidth="1"/>
    <col min="7" max="7" width="4.375" style="1" customWidth="1"/>
    <col min="8" max="8" width="10" style="1" bestFit="1" customWidth="1"/>
    <col min="9" max="9" width="8.5" style="1" bestFit="1" customWidth="1"/>
    <col min="10" max="10" width="9.5" style="1" bestFit="1" customWidth="1"/>
    <col min="11" max="11" width="8.5" style="1" bestFit="1" customWidth="1"/>
    <col min="12" max="12" width="9.375" style="1" bestFit="1" customWidth="1"/>
    <col min="13" max="13" width="8.625" style="1" bestFit="1" customWidth="1"/>
    <col min="14" max="14" width="9.5" style="1" bestFit="1" customWidth="1"/>
    <col min="15" max="15" width="21" style="18" customWidth="1"/>
    <col min="16" max="16" width="3" style="57" customWidth="1"/>
    <col min="17" max="17" width="15.5" style="121" customWidth="1"/>
    <col min="18" max="18" width="10.25" style="1" bestFit="1" customWidth="1"/>
    <col min="19" max="19" width="16.125" style="1" customWidth="1"/>
    <col min="20" max="259" width="9" style="1"/>
    <col min="260" max="260" width="6.125" style="1" customWidth="1"/>
    <col min="261" max="261" width="24.75" style="1" customWidth="1"/>
    <col min="262" max="262" width="20.125" style="1" bestFit="1" customWidth="1"/>
    <col min="263" max="263" width="4.375" style="1" customWidth="1"/>
    <col min="264" max="264" width="5.75" style="1" customWidth="1"/>
    <col min="265" max="265" width="6.75" style="1" bestFit="1" customWidth="1"/>
    <col min="266" max="266" width="8.375" style="1" bestFit="1" customWidth="1"/>
    <col min="267" max="267" width="6.75" style="1" bestFit="1" customWidth="1"/>
    <col min="268" max="268" width="9.125" style="1" bestFit="1" customWidth="1"/>
    <col min="269" max="269" width="6.75" style="1" bestFit="1" customWidth="1"/>
    <col min="270" max="270" width="9.25" style="1" bestFit="1" customWidth="1"/>
    <col min="271" max="271" width="21" style="1" customWidth="1"/>
    <col min="272" max="274" width="9" style="1"/>
    <col min="275" max="275" width="16.125" style="1" customWidth="1"/>
    <col min="276" max="515" width="9" style="1"/>
    <col min="516" max="516" width="6.125" style="1" customWidth="1"/>
    <col min="517" max="517" width="24.75" style="1" customWidth="1"/>
    <col min="518" max="518" width="20.125" style="1" bestFit="1" customWidth="1"/>
    <col min="519" max="519" width="4.375" style="1" customWidth="1"/>
    <col min="520" max="520" width="5.75" style="1" customWidth="1"/>
    <col min="521" max="521" width="6.75" style="1" bestFit="1" customWidth="1"/>
    <col min="522" max="522" width="8.375" style="1" bestFit="1" customWidth="1"/>
    <col min="523" max="523" width="6.75" style="1" bestFit="1" customWidth="1"/>
    <col min="524" max="524" width="9.125" style="1" bestFit="1" customWidth="1"/>
    <col min="525" max="525" width="6.75" style="1" bestFit="1" customWidth="1"/>
    <col min="526" max="526" width="9.25" style="1" bestFit="1" customWidth="1"/>
    <col min="527" max="527" width="21" style="1" customWidth="1"/>
    <col min="528" max="530" width="9" style="1"/>
    <col min="531" max="531" width="16.125" style="1" customWidth="1"/>
    <col min="532" max="771" width="9" style="1"/>
    <col min="772" max="772" width="6.125" style="1" customWidth="1"/>
    <col min="773" max="773" width="24.75" style="1" customWidth="1"/>
    <col min="774" max="774" width="20.125" style="1" bestFit="1" customWidth="1"/>
    <col min="775" max="775" width="4.375" style="1" customWidth="1"/>
    <col min="776" max="776" width="5.75" style="1" customWidth="1"/>
    <col min="777" max="777" width="6.75" style="1" bestFit="1" customWidth="1"/>
    <col min="778" max="778" width="8.375" style="1" bestFit="1" customWidth="1"/>
    <col min="779" max="779" width="6.75" style="1" bestFit="1" customWidth="1"/>
    <col min="780" max="780" width="9.125" style="1" bestFit="1" customWidth="1"/>
    <col min="781" max="781" width="6.75" style="1" bestFit="1" customWidth="1"/>
    <col min="782" max="782" width="9.25" style="1" bestFit="1" customWidth="1"/>
    <col min="783" max="783" width="21" style="1" customWidth="1"/>
    <col min="784" max="786" width="9" style="1"/>
    <col min="787" max="787" width="16.125" style="1" customWidth="1"/>
    <col min="788" max="1027" width="9" style="1"/>
    <col min="1028" max="1028" width="6.125" style="1" customWidth="1"/>
    <col min="1029" max="1029" width="24.75" style="1" customWidth="1"/>
    <col min="1030" max="1030" width="20.125" style="1" bestFit="1" customWidth="1"/>
    <col min="1031" max="1031" width="4.375" style="1" customWidth="1"/>
    <col min="1032" max="1032" width="5.75" style="1" customWidth="1"/>
    <col min="1033" max="1033" width="6.75" style="1" bestFit="1" customWidth="1"/>
    <col min="1034" max="1034" width="8.375" style="1" bestFit="1" customWidth="1"/>
    <col min="1035" max="1035" width="6.75" style="1" bestFit="1" customWidth="1"/>
    <col min="1036" max="1036" width="9.125" style="1" bestFit="1" customWidth="1"/>
    <col min="1037" max="1037" width="6.75" style="1" bestFit="1" customWidth="1"/>
    <col min="1038" max="1038" width="9.25" style="1" bestFit="1" customWidth="1"/>
    <col min="1039" max="1039" width="21" style="1" customWidth="1"/>
    <col min="1040" max="1042" width="9" style="1"/>
    <col min="1043" max="1043" width="16.125" style="1" customWidth="1"/>
    <col min="1044" max="1283" width="9" style="1"/>
    <col min="1284" max="1284" width="6.125" style="1" customWidth="1"/>
    <col min="1285" max="1285" width="24.75" style="1" customWidth="1"/>
    <col min="1286" max="1286" width="20.125" style="1" bestFit="1" customWidth="1"/>
    <col min="1287" max="1287" width="4.375" style="1" customWidth="1"/>
    <col min="1288" max="1288" width="5.75" style="1" customWidth="1"/>
    <col min="1289" max="1289" width="6.75" style="1" bestFit="1" customWidth="1"/>
    <col min="1290" max="1290" width="8.375" style="1" bestFit="1" customWidth="1"/>
    <col min="1291" max="1291" width="6.75" style="1" bestFit="1" customWidth="1"/>
    <col min="1292" max="1292" width="9.125" style="1" bestFit="1" customWidth="1"/>
    <col min="1293" max="1293" width="6.75" style="1" bestFit="1" customWidth="1"/>
    <col min="1294" max="1294" width="9.25" style="1" bestFit="1" customWidth="1"/>
    <col min="1295" max="1295" width="21" style="1" customWidth="1"/>
    <col min="1296" max="1298" width="9" style="1"/>
    <col min="1299" max="1299" width="16.125" style="1" customWidth="1"/>
    <col min="1300" max="1539" width="9" style="1"/>
    <col min="1540" max="1540" width="6.125" style="1" customWidth="1"/>
    <col min="1541" max="1541" width="24.75" style="1" customWidth="1"/>
    <col min="1542" max="1542" width="20.125" style="1" bestFit="1" customWidth="1"/>
    <col min="1543" max="1543" width="4.375" style="1" customWidth="1"/>
    <col min="1544" max="1544" width="5.75" style="1" customWidth="1"/>
    <col min="1545" max="1545" width="6.75" style="1" bestFit="1" customWidth="1"/>
    <col min="1546" max="1546" width="8.375" style="1" bestFit="1" customWidth="1"/>
    <col min="1547" max="1547" width="6.75" style="1" bestFit="1" customWidth="1"/>
    <col min="1548" max="1548" width="9.125" style="1" bestFit="1" customWidth="1"/>
    <col min="1549" max="1549" width="6.75" style="1" bestFit="1" customWidth="1"/>
    <col min="1550" max="1550" width="9.25" style="1" bestFit="1" customWidth="1"/>
    <col min="1551" max="1551" width="21" style="1" customWidth="1"/>
    <col min="1552" max="1554" width="9" style="1"/>
    <col min="1555" max="1555" width="16.125" style="1" customWidth="1"/>
    <col min="1556" max="1795" width="9" style="1"/>
    <col min="1796" max="1796" width="6.125" style="1" customWidth="1"/>
    <col min="1797" max="1797" width="24.75" style="1" customWidth="1"/>
    <col min="1798" max="1798" width="20.125" style="1" bestFit="1" customWidth="1"/>
    <col min="1799" max="1799" width="4.375" style="1" customWidth="1"/>
    <col min="1800" max="1800" width="5.75" style="1" customWidth="1"/>
    <col min="1801" max="1801" width="6.75" style="1" bestFit="1" customWidth="1"/>
    <col min="1802" max="1802" width="8.375" style="1" bestFit="1" customWidth="1"/>
    <col min="1803" max="1803" width="6.75" style="1" bestFit="1" customWidth="1"/>
    <col min="1804" max="1804" width="9.125" style="1" bestFit="1" customWidth="1"/>
    <col min="1805" max="1805" width="6.75" style="1" bestFit="1" customWidth="1"/>
    <col min="1806" max="1806" width="9.25" style="1" bestFit="1" customWidth="1"/>
    <col min="1807" max="1807" width="21" style="1" customWidth="1"/>
    <col min="1808" max="1810" width="9" style="1"/>
    <col min="1811" max="1811" width="16.125" style="1" customWidth="1"/>
    <col min="1812" max="2051" width="9" style="1"/>
    <col min="2052" max="2052" width="6.125" style="1" customWidth="1"/>
    <col min="2053" max="2053" width="24.75" style="1" customWidth="1"/>
    <col min="2054" max="2054" width="20.125" style="1" bestFit="1" customWidth="1"/>
    <col min="2055" max="2055" width="4.375" style="1" customWidth="1"/>
    <col min="2056" max="2056" width="5.75" style="1" customWidth="1"/>
    <col min="2057" max="2057" width="6.75" style="1" bestFit="1" customWidth="1"/>
    <col min="2058" max="2058" width="8.375" style="1" bestFit="1" customWidth="1"/>
    <col min="2059" max="2059" width="6.75" style="1" bestFit="1" customWidth="1"/>
    <col min="2060" max="2060" width="9.125" style="1" bestFit="1" customWidth="1"/>
    <col min="2061" max="2061" width="6.75" style="1" bestFit="1" customWidth="1"/>
    <col min="2062" max="2062" width="9.25" style="1" bestFit="1" customWidth="1"/>
    <col min="2063" max="2063" width="21" style="1" customWidth="1"/>
    <col min="2064" max="2066" width="9" style="1"/>
    <col min="2067" max="2067" width="16.125" style="1" customWidth="1"/>
    <col min="2068" max="2307" width="9" style="1"/>
    <col min="2308" max="2308" width="6.125" style="1" customWidth="1"/>
    <col min="2309" max="2309" width="24.75" style="1" customWidth="1"/>
    <col min="2310" max="2310" width="20.125" style="1" bestFit="1" customWidth="1"/>
    <col min="2311" max="2311" width="4.375" style="1" customWidth="1"/>
    <col min="2312" max="2312" width="5.75" style="1" customWidth="1"/>
    <col min="2313" max="2313" width="6.75" style="1" bestFit="1" customWidth="1"/>
    <col min="2314" max="2314" width="8.375" style="1" bestFit="1" customWidth="1"/>
    <col min="2315" max="2315" width="6.75" style="1" bestFit="1" customWidth="1"/>
    <col min="2316" max="2316" width="9.125" style="1" bestFit="1" customWidth="1"/>
    <col min="2317" max="2317" width="6.75" style="1" bestFit="1" customWidth="1"/>
    <col min="2318" max="2318" width="9.25" style="1" bestFit="1" customWidth="1"/>
    <col min="2319" max="2319" width="21" style="1" customWidth="1"/>
    <col min="2320" max="2322" width="9" style="1"/>
    <col min="2323" max="2323" width="16.125" style="1" customWidth="1"/>
    <col min="2324" max="2563" width="9" style="1"/>
    <col min="2564" max="2564" width="6.125" style="1" customWidth="1"/>
    <col min="2565" max="2565" width="24.75" style="1" customWidth="1"/>
    <col min="2566" max="2566" width="20.125" style="1" bestFit="1" customWidth="1"/>
    <col min="2567" max="2567" width="4.375" style="1" customWidth="1"/>
    <col min="2568" max="2568" width="5.75" style="1" customWidth="1"/>
    <col min="2569" max="2569" width="6.75" style="1" bestFit="1" customWidth="1"/>
    <col min="2570" max="2570" width="8.375" style="1" bestFit="1" customWidth="1"/>
    <col min="2571" max="2571" width="6.75" style="1" bestFit="1" customWidth="1"/>
    <col min="2572" max="2572" width="9.125" style="1" bestFit="1" customWidth="1"/>
    <col min="2573" max="2573" width="6.75" style="1" bestFit="1" customWidth="1"/>
    <col min="2574" max="2574" width="9.25" style="1" bestFit="1" customWidth="1"/>
    <col min="2575" max="2575" width="21" style="1" customWidth="1"/>
    <col min="2576" max="2578" width="9" style="1"/>
    <col min="2579" max="2579" width="16.125" style="1" customWidth="1"/>
    <col min="2580" max="2819" width="9" style="1"/>
    <col min="2820" max="2820" width="6.125" style="1" customWidth="1"/>
    <col min="2821" max="2821" width="24.75" style="1" customWidth="1"/>
    <col min="2822" max="2822" width="20.125" style="1" bestFit="1" customWidth="1"/>
    <col min="2823" max="2823" width="4.375" style="1" customWidth="1"/>
    <col min="2824" max="2824" width="5.75" style="1" customWidth="1"/>
    <col min="2825" max="2825" width="6.75" style="1" bestFit="1" customWidth="1"/>
    <col min="2826" max="2826" width="8.375" style="1" bestFit="1" customWidth="1"/>
    <col min="2827" max="2827" width="6.75" style="1" bestFit="1" customWidth="1"/>
    <col min="2828" max="2828" width="9.125" style="1" bestFit="1" customWidth="1"/>
    <col min="2829" max="2829" width="6.75" style="1" bestFit="1" customWidth="1"/>
    <col min="2830" max="2830" width="9.25" style="1" bestFit="1" customWidth="1"/>
    <col min="2831" max="2831" width="21" style="1" customWidth="1"/>
    <col min="2832" max="2834" width="9" style="1"/>
    <col min="2835" max="2835" width="16.125" style="1" customWidth="1"/>
    <col min="2836" max="3075" width="9" style="1"/>
    <col min="3076" max="3076" width="6.125" style="1" customWidth="1"/>
    <col min="3077" max="3077" width="24.75" style="1" customWidth="1"/>
    <col min="3078" max="3078" width="20.125" style="1" bestFit="1" customWidth="1"/>
    <col min="3079" max="3079" width="4.375" style="1" customWidth="1"/>
    <col min="3080" max="3080" width="5.75" style="1" customWidth="1"/>
    <col min="3081" max="3081" width="6.75" style="1" bestFit="1" customWidth="1"/>
    <col min="3082" max="3082" width="8.375" style="1" bestFit="1" customWidth="1"/>
    <col min="3083" max="3083" width="6.75" style="1" bestFit="1" customWidth="1"/>
    <col min="3084" max="3084" width="9.125" style="1" bestFit="1" customWidth="1"/>
    <col min="3085" max="3085" width="6.75" style="1" bestFit="1" customWidth="1"/>
    <col min="3086" max="3086" width="9.25" style="1" bestFit="1" customWidth="1"/>
    <col min="3087" max="3087" width="21" style="1" customWidth="1"/>
    <col min="3088" max="3090" width="9" style="1"/>
    <col min="3091" max="3091" width="16.125" style="1" customWidth="1"/>
    <col min="3092" max="3331" width="9" style="1"/>
    <col min="3332" max="3332" width="6.125" style="1" customWidth="1"/>
    <col min="3333" max="3333" width="24.75" style="1" customWidth="1"/>
    <col min="3334" max="3334" width="20.125" style="1" bestFit="1" customWidth="1"/>
    <col min="3335" max="3335" width="4.375" style="1" customWidth="1"/>
    <col min="3336" max="3336" width="5.75" style="1" customWidth="1"/>
    <col min="3337" max="3337" width="6.75" style="1" bestFit="1" customWidth="1"/>
    <col min="3338" max="3338" width="8.375" style="1" bestFit="1" customWidth="1"/>
    <col min="3339" max="3339" width="6.75" style="1" bestFit="1" customWidth="1"/>
    <col min="3340" max="3340" width="9.125" style="1" bestFit="1" customWidth="1"/>
    <col min="3341" max="3341" width="6.75" style="1" bestFit="1" customWidth="1"/>
    <col min="3342" max="3342" width="9.25" style="1" bestFit="1" customWidth="1"/>
    <col min="3343" max="3343" width="21" style="1" customWidth="1"/>
    <col min="3344" max="3346" width="9" style="1"/>
    <col min="3347" max="3347" width="16.125" style="1" customWidth="1"/>
    <col min="3348" max="3587" width="9" style="1"/>
    <col min="3588" max="3588" width="6.125" style="1" customWidth="1"/>
    <col min="3589" max="3589" width="24.75" style="1" customWidth="1"/>
    <col min="3590" max="3590" width="20.125" style="1" bestFit="1" customWidth="1"/>
    <col min="3591" max="3591" width="4.375" style="1" customWidth="1"/>
    <col min="3592" max="3592" width="5.75" style="1" customWidth="1"/>
    <col min="3593" max="3593" width="6.75" style="1" bestFit="1" customWidth="1"/>
    <col min="3594" max="3594" width="8.375" style="1" bestFit="1" customWidth="1"/>
    <col min="3595" max="3595" width="6.75" style="1" bestFit="1" customWidth="1"/>
    <col min="3596" max="3596" width="9.125" style="1" bestFit="1" customWidth="1"/>
    <col min="3597" max="3597" width="6.75" style="1" bestFit="1" customWidth="1"/>
    <col min="3598" max="3598" width="9.25" style="1" bestFit="1" customWidth="1"/>
    <col min="3599" max="3599" width="21" style="1" customWidth="1"/>
    <col min="3600" max="3602" width="9" style="1"/>
    <col min="3603" max="3603" width="16.125" style="1" customWidth="1"/>
    <col min="3604" max="3843" width="9" style="1"/>
    <col min="3844" max="3844" width="6.125" style="1" customWidth="1"/>
    <col min="3845" max="3845" width="24.75" style="1" customWidth="1"/>
    <col min="3846" max="3846" width="20.125" style="1" bestFit="1" customWidth="1"/>
    <col min="3847" max="3847" width="4.375" style="1" customWidth="1"/>
    <col min="3848" max="3848" width="5.75" style="1" customWidth="1"/>
    <col min="3849" max="3849" width="6.75" style="1" bestFit="1" customWidth="1"/>
    <col min="3850" max="3850" width="8.375" style="1" bestFit="1" customWidth="1"/>
    <col min="3851" max="3851" width="6.75" style="1" bestFit="1" customWidth="1"/>
    <col min="3852" max="3852" width="9.125" style="1" bestFit="1" customWidth="1"/>
    <col min="3853" max="3853" width="6.75" style="1" bestFit="1" customWidth="1"/>
    <col min="3854" max="3854" width="9.25" style="1" bestFit="1" customWidth="1"/>
    <col min="3855" max="3855" width="21" style="1" customWidth="1"/>
    <col min="3856" max="3858" width="9" style="1"/>
    <col min="3859" max="3859" width="16.125" style="1" customWidth="1"/>
    <col min="3860" max="4099" width="9" style="1"/>
    <col min="4100" max="4100" width="6.125" style="1" customWidth="1"/>
    <col min="4101" max="4101" width="24.75" style="1" customWidth="1"/>
    <col min="4102" max="4102" width="20.125" style="1" bestFit="1" customWidth="1"/>
    <col min="4103" max="4103" width="4.375" style="1" customWidth="1"/>
    <col min="4104" max="4104" width="5.75" style="1" customWidth="1"/>
    <col min="4105" max="4105" width="6.75" style="1" bestFit="1" customWidth="1"/>
    <col min="4106" max="4106" width="8.375" style="1" bestFit="1" customWidth="1"/>
    <col min="4107" max="4107" width="6.75" style="1" bestFit="1" customWidth="1"/>
    <col min="4108" max="4108" width="9.125" style="1" bestFit="1" customWidth="1"/>
    <col min="4109" max="4109" width="6.75" style="1" bestFit="1" customWidth="1"/>
    <col min="4110" max="4110" width="9.25" style="1" bestFit="1" customWidth="1"/>
    <col min="4111" max="4111" width="21" style="1" customWidth="1"/>
    <col min="4112" max="4114" width="9" style="1"/>
    <col min="4115" max="4115" width="16.125" style="1" customWidth="1"/>
    <col min="4116" max="4355" width="9" style="1"/>
    <col min="4356" max="4356" width="6.125" style="1" customWidth="1"/>
    <col min="4357" max="4357" width="24.75" style="1" customWidth="1"/>
    <col min="4358" max="4358" width="20.125" style="1" bestFit="1" customWidth="1"/>
    <col min="4359" max="4359" width="4.375" style="1" customWidth="1"/>
    <col min="4360" max="4360" width="5.75" style="1" customWidth="1"/>
    <col min="4361" max="4361" width="6.75" style="1" bestFit="1" customWidth="1"/>
    <col min="4362" max="4362" width="8.375" style="1" bestFit="1" customWidth="1"/>
    <col min="4363" max="4363" width="6.75" style="1" bestFit="1" customWidth="1"/>
    <col min="4364" max="4364" width="9.125" style="1" bestFit="1" customWidth="1"/>
    <col min="4365" max="4365" width="6.75" style="1" bestFit="1" customWidth="1"/>
    <col min="4366" max="4366" width="9.25" style="1" bestFit="1" customWidth="1"/>
    <col min="4367" max="4367" width="21" style="1" customWidth="1"/>
    <col min="4368" max="4370" width="9" style="1"/>
    <col min="4371" max="4371" width="16.125" style="1" customWidth="1"/>
    <col min="4372" max="4611" width="9" style="1"/>
    <col min="4612" max="4612" width="6.125" style="1" customWidth="1"/>
    <col min="4613" max="4613" width="24.75" style="1" customWidth="1"/>
    <col min="4614" max="4614" width="20.125" style="1" bestFit="1" customWidth="1"/>
    <col min="4615" max="4615" width="4.375" style="1" customWidth="1"/>
    <col min="4616" max="4616" width="5.75" style="1" customWidth="1"/>
    <col min="4617" max="4617" width="6.75" style="1" bestFit="1" customWidth="1"/>
    <col min="4618" max="4618" width="8.375" style="1" bestFit="1" customWidth="1"/>
    <col min="4619" max="4619" width="6.75" style="1" bestFit="1" customWidth="1"/>
    <col min="4620" max="4620" width="9.125" style="1" bestFit="1" customWidth="1"/>
    <col min="4621" max="4621" width="6.75" style="1" bestFit="1" customWidth="1"/>
    <col min="4622" max="4622" width="9.25" style="1" bestFit="1" customWidth="1"/>
    <col min="4623" max="4623" width="21" style="1" customWidth="1"/>
    <col min="4624" max="4626" width="9" style="1"/>
    <col min="4627" max="4627" width="16.125" style="1" customWidth="1"/>
    <col min="4628" max="4867" width="9" style="1"/>
    <col min="4868" max="4868" width="6.125" style="1" customWidth="1"/>
    <col min="4869" max="4869" width="24.75" style="1" customWidth="1"/>
    <col min="4870" max="4870" width="20.125" style="1" bestFit="1" customWidth="1"/>
    <col min="4871" max="4871" width="4.375" style="1" customWidth="1"/>
    <col min="4872" max="4872" width="5.75" style="1" customWidth="1"/>
    <col min="4873" max="4873" width="6.75" style="1" bestFit="1" customWidth="1"/>
    <col min="4874" max="4874" width="8.375" style="1" bestFit="1" customWidth="1"/>
    <col min="4875" max="4875" width="6.75" style="1" bestFit="1" customWidth="1"/>
    <col min="4876" max="4876" width="9.125" style="1" bestFit="1" customWidth="1"/>
    <col min="4877" max="4877" width="6.75" style="1" bestFit="1" customWidth="1"/>
    <col min="4878" max="4878" width="9.25" style="1" bestFit="1" customWidth="1"/>
    <col min="4879" max="4879" width="21" style="1" customWidth="1"/>
    <col min="4880" max="4882" width="9" style="1"/>
    <col min="4883" max="4883" width="16.125" style="1" customWidth="1"/>
    <col min="4884" max="5123" width="9" style="1"/>
    <col min="5124" max="5124" width="6.125" style="1" customWidth="1"/>
    <col min="5125" max="5125" width="24.75" style="1" customWidth="1"/>
    <col min="5126" max="5126" width="20.125" style="1" bestFit="1" customWidth="1"/>
    <col min="5127" max="5127" width="4.375" style="1" customWidth="1"/>
    <col min="5128" max="5128" width="5.75" style="1" customWidth="1"/>
    <col min="5129" max="5129" width="6.75" style="1" bestFit="1" customWidth="1"/>
    <col min="5130" max="5130" width="8.375" style="1" bestFit="1" customWidth="1"/>
    <col min="5131" max="5131" width="6.75" style="1" bestFit="1" customWidth="1"/>
    <col min="5132" max="5132" width="9.125" style="1" bestFit="1" customWidth="1"/>
    <col min="5133" max="5133" width="6.75" style="1" bestFit="1" customWidth="1"/>
    <col min="5134" max="5134" width="9.25" style="1" bestFit="1" customWidth="1"/>
    <col min="5135" max="5135" width="21" style="1" customWidth="1"/>
    <col min="5136" max="5138" width="9" style="1"/>
    <col min="5139" max="5139" width="16.125" style="1" customWidth="1"/>
    <col min="5140" max="5379" width="9" style="1"/>
    <col min="5380" max="5380" width="6.125" style="1" customWidth="1"/>
    <col min="5381" max="5381" width="24.75" style="1" customWidth="1"/>
    <col min="5382" max="5382" width="20.125" style="1" bestFit="1" customWidth="1"/>
    <col min="5383" max="5383" width="4.375" style="1" customWidth="1"/>
    <col min="5384" max="5384" width="5.75" style="1" customWidth="1"/>
    <col min="5385" max="5385" width="6.75" style="1" bestFit="1" customWidth="1"/>
    <col min="5386" max="5386" width="8.375" style="1" bestFit="1" customWidth="1"/>
    <col min="5387" max="5387" width="6.75" style="1" bestFit="1" customWidth="1"/>
    <col min="5388" max="5388" width="9.125" style="1" bestFit="1" customWidth="1"/>
    <col min="5389" max="5389" width="6.75" style="1" bestFit="1" customWidth="1"/>
    <col min="5390" max="5390" width="9.25" style="1" bestFit="1" customWidth="1"/>
    <col min="5391" max="5391" width="21" style="1" customWidth="1"/>
    <col min="5392" max="5394" width="9" style="1"/>
    <col min="5395" max="5395" width="16.125" style="1" customWidth="1"/>
    <col min="5396" max="5635" width="9" style="1"/>
    <col min="5636" max="5636" width="6.125" style="1" customWidth="1"/>
    <col min="5637" max="5637" width="24.75" style="1" customWidth="1"/>
    <col min="5638" max="5638" width="20.125" style="1" bestFit="1" customWidth="1"/>
    <col min="5639" max="5639" width="4.375" style="1" customWidth="1"/>
    <col min="5640" max="5640" width="5.75" style="1" customWidth="1"/>
    <col min="5641" max="5641" width="6.75" style="1" bestFit="1" customWidth="1"/>
    <col min="5642" max="5642" width="8.375" style="1" bestFit="1" customWidth="1"/>
    <col min="5643" max="5643" width="6.75" style="1" bestFit="1" customWidth="1"/>
    <col min="5644" max="5644" width="9.125" style="1" bestFit="1" customWidth="1"/>
    <col min="5645" max="5645" width="6.75" style="1" bestFit="1" customWidth="1"/>
    <col min="5646" max="5646" width="9.25" style="1" bestFit="1" customWidth="1"/>
    <col min="5647" max="5647" width="21" style="1" customWidth="1"/>
    <col min="5648" max="5650" width="9" style="1"/>
    <col min="5651" max="5651" width="16.125" style="1" customWidth="1"/>
    <col min="5652" max="5891" width="9" style="1"/>
    <col min="5892" max="5892" width="6.125" style="1" customWidth="1"/>
    <col min="5893" max="5893" width="24.75" style="1" customWidth="1"/>
    <col min="5894" max="5894" width="20.125" style="1" bestFit="1" customWidth="1"/>
    <col min="5895" max="5895" width="4.375" style="1" customWidth="1"/>
    <col min="5896" max="5896" width="5.75" style="1" customWidth="1"/>
    <col min="5897" max="5897" width="6.75" style="1" bestFit="1" customWidth="1"/>
    <col min="5898" max="5898" width="8.375" style="1" bestFit="1" customWidth="1"/>
    <col min="5899" max="5899" width="6.75" style="1" bestFit="1" customWidth="1"/>
    <col min="5900" max="5900" width="9.125" style="1" bestFit="1" customWidth="1"/>
    <col min="5901" max="5901" width="6.75" style="1" bestFit="1" customWidth="1"/>
    <col min="5902" max="5902" width="9.25" style="1" bestFit="1" customWidth="1"/>
    <col min="5903" max="5903" width="21" style="1" customWidth="1"/>
    <col min="5904" max="5906" width="9" style="1"/>
    <col min="5907" max="5907" width="16.125" style="1" customWidth="1"/>
    <col min="5908" max="6147" width="9" style="1"/>
    <col min="6148" max="6148" width="6.125" style="1" customWidth="1"/>
    <col min="6149" max="6149" width="24.75" style="1" customWidth="1"/>
    <col min="6150" max="6150" width="20.125" style="1" bestFit="1" customWidth="1"/>
    <col min="6151" max="6151" width="4.375" style="1" customWidth="1"/>
    <col min="6152" max="6152" width="5.75" style="1" customWidth="1"/>
    <col min="6153" max="6153" width="6.75" style="1" bestFit="1" customWidth="1"/>
    <col min="6154" max="6154" width="8.375" style="1" bestFit="1" customWidth="1"/>
    <col min="6155" max="6155" width="6.75" style="1" bestFit="1" customWidth="1"/>
    <col min="6156" max="6156" width="9.125" style="1" bestFit="1" customWidth="1"/>
    <col min="6157" max="6157" width="6.75" style="1" bestFit="1" customWidth="1"/>
    <col min="6158" max="6158" width="9.25" style="1" bestFit="1" customWidth="1"/>
    <col min="6159" max="6159" width="21" style="1" customWidth="1"/>
    <col min="6160" max="6162" width="9" style="1"/>
    <col min="6163" max="6163" width="16.125" style="1" customWidth="1"/>
    <col min="6164" max="6403" width="9" style="1"/>
    <col min="6404" max="6404" width="6.125" style="1" customWidth="1"/>
    <col min="6405" max="6405" width="24.75" style="1" customWidth="1"/>
    <col min="6406" max="6406" width="20.125" style="1" bestFit="1" customWidth="1"/>
    <col min="6407" max="6407" width="4.375" style="1" customWidth="1"/>
    <col min="6408" max="6408" width="5.75" style="1" customWidth="1"/>
    <col min="6409" max="6409" width="6.75" style="1" bestFit="1" customWidth="1"/>
    <col min="6410" max="6410" width="8.375" style="1" bestFit="1" customWidth="1"/>
    <col min="6411" max="6411" width="6.75" style="1" bestFit="1" customWidth="1"/>
    <col min="6412" max="6412" width="9.125" style="1" bestFit="1" customWidth="1"/>
    <col min="6413" max="6413" width="6.75" style="1" bestFit="1" customWidth="1"/>
    <col min="6414" max="6414" width="9.25" style="1" bestFit="1" customWidth="1"/>
    <col min="6415" max="6415" width="21" style="1" customWidth="1"/>
    <col min="6416" max="6418" width="9" style="1"/>
    <col min="6419" max="6419" width="16.125" style="1" customWidth="1"/>
    <col min="6420" max="6659" width="9" style="1"/>
    <col min="6660" max="6660" width="6.125" style="1" customWidth="1"/>
    <col min="6661" max="6661" width="24.75" style="1" customWidth="1"/>
    <col min="6662" max="6662" width="20.125" style="1" bestFit="1" customWidth="1"/>
    <col min="6663" max="6663" width="4.375" style="1" customWidth="1"/>
    <col min="6664" max="6664" width="5.75" style="1" customWidth="1"/>
    <col min="6665" max="6665" width="6.75" style="1" bestFit="1" customWidth="1"/>
    <col min="6666" max="6666" width="8.375" style="1" bestFit="1" customWidth="1"/>
    <col min="6667" max="6667" width="6.75" style="1" bestFit="1" customWidth="1"/>
    <col min="6668" max="6668" width="9.125" style="1" bestFit="1" customWidth="1"/>
    <col min="6669" max="6669" width="6.75" style="1" bestFit="1" customWidth="1"/>
    <col min="6670" max="6670" width="9.25" style="1" bestFit="1" customWidth="1"/>
    <col min="6671" max="6671" width="21" style="1" customWidth="1"/>
    <col min="6672" max="6674" width="9" style="1"/>
    <col min="6675" max="6675" width="16.125" style="1" customWidth="1"/>
    <col min="6676" max="6915" width="9" style="1"/>
    <col min="6916" max="6916" width="6.125" style="1" customWidth="1"/>
    <col min="6917" max="6917" width="24.75" style="1" customWidth="1"/>
    <col min="6918" max="6918" width="20.125" style="1" bestFit="1" customWidth="1"/>
    <col min="6919" max="6919" width="4.375" style="1" customWidth="1"/>
    <col min="6920" max="6920" width="5.75" style="1" customWidth="1"/>
    <col min="6921" max="6921" width="6.75" style="1" bestFit="1" customWidth="1"/>
    <col min="6922" max="6922" width="8.375" style="1" bestFit="1" customWidth="1"/>
    <col min="6923" max="6923" width="6.75" style="1" bestFit="1" customWidth="1"/>
    <col min="6924" max="6924" width="9.125" style="1" bestFit="1" customWidth="1"/>
    <col min="6925" max="6925" width="6.75" style="1" bestFit="1" customWidth="1"/>
    <col min="6926" max="6926" width="9.25" style="1" bestFit="1" customWidth="1"/>
    <col min="6927" max="6927" width="21" style="1" customWidth="1"/>
    <col min="6928" max="6930" width="9" style="1"/>
    <col min="6931" max="6931" width="16.125" style="1" customWidth="1"/>
    <col min="6932" max="7171" width="9" style="1"/>
    <col min="7172" max="7172" width="6.125" style="1" customWidth="1"/>
    <col min="7173" max="7173" width="24.75" style="1" customWidth="1"/>
    <col min="7174" max="7174" width="20.125" style="1" bestFit="1" customWidth="1"/>
    <col min="7175" max="7175" width="4.375" style="1" customWidth="1"/>
    <col min="7176" max="7176" width="5.75" style="1" customWidth="1"/>
    <col min="7177" max="7177" width="6.75" style="1" bestFit="1" customWidth="1"/>
    <col min="7178" max="7178" width="8.375" style="1" bestFit="1" customWidth="1"/>
    <col min="7179" max="7179" width="6.75" style="1" bestFit="1" customWidth="1"/>
    <col min="7180" max="7180" width="9.125" style="1" bestFit="1" customWidth="1"/>
    <col min="7181" max="7181" width="6.75" style="1" bestFit="1" customWidth="1"/>
    <col min="7182" max="7182" width="9.25" style="1" bestFit="1" customWidth="1"/>
    <col min="7183" max="7183" width="21" style="1" customWidth="1"/>
    <col min="7184" max="7186" width="9" style="1"/>
    <col min="7187" max="7187" width="16.125" style="1" customWidth="1"/>
    <col min="7188" max="7427" width="9" style="1"/>
    <col min="7428" max="7428" width="6.125" style="1" customWidth="1"/>
    <col min="7429" max="7429" width="24.75" style="1" customWidth="1"/>
    <col min="7430" max="7430" width="20.125" style="1" bestFit="1" customWidth="1"/>
    <col min="7431" max="7431" width="4.375" style="1" customWidth="1"/>
    <col min="7432" max="7432" width="5.75" style="1" customWidth="1"/>
    <col min="7433" max="7433" width="6.75" style="1" bestFit="1" customWidth="1"/>
    <col min="7434" max="7434" width="8.375" style="1" bestFit="1" customWidth="1"/>
    <col min="7435" max="7435" width="6.75" style="1" bestFit="1" customWidth="1"/>
    <col min="7436" max="7436" width="9.125" style="1" bestFit="1" customWidth="1"/>
    <col min="7437" max="7437" width="6.75" style="1" bestFit="1" customWidth="1"/>
    <col min="7438" max="7438" width="9.25" style="1" bestFit="1" customWidth="1"/>
    <col min="7439" max="7439" width="21" style="1" customWidth="1"/>
    <col min="7440" max="7442" width="9" style="1"/>
    <col min="7443" max="7443" width="16.125" style="1" customWidth="1"/>
    <col min="7444" max="7683" width="9" style="1"/>
    <col min="7684" max="7684" width="6.125" style="1" customWidth="1"/>
    <col min="7685" max="7685" width="24.75" style="1" customWidth="1"/>
    <col min="7686" max="7686" width="20.125" style="1" bestFit="1" customWidth="1"/>
    <col min="7687" max="7687" width="4.375" style="1" customWidth="1"/>
    <col min="7688" max="7688" width="5.75" style="1" customWidth="1"/>
    <col min="7689" max="7689" width="6.75" style="1" bestFit="1" customWidth="1"/>
    <col min="7690" max="7690" width="8.375" style="1" bestFit="1" customWidth="1"/>
    <col min="7691" max="7691" width="6.75" style="1" bestFit="1" customWidth="1"/>
    <col min="7692" max="7692" width="9.125" style="1" bestFit="1" customWidth="1"/>
    <col min="7693" max="7693" width="6.75" style="1" bestFit="1" customWidth="1"/>
    <col min="7694" max="7694" width="9.25" style="1" bestFit="1" customWidth="1"/>
    <col min="7695" max="7695" width="21" style="1" customWidth="1"/>
    <col min="7696" max="7698" width="9" style="1"/>
    <col min="7699" max="7699" width="16.125" style="1" customWidth="1"/>
    <col min="7700" max="7939" width="9" style="1"/>
    <col min="7940" max="7940" width="6.125" style="1" customWidth="1"/>
    <col min="7941" max="7941" width="24.75" style="1" customWidth="1"/>
    <col min="7942" max="7942" width="20.125" style="1" bestFit="1" customWidth="1"/>
    <col min="7943" max="7943" width="4.375" style="1" customWidth="1"/>
    <col min="7944" max="7944" width="5.75" style="1" customWidth="1"/>
    <col min="7945" max="7945" width="6.75" style="1" bestFit="1" customWidth="1"/>
    <col min="7946" max="7946" width="8.375" style="1" bestFit="1" customWidth="1"/>
    <col min="7947" max="7947" width="6.75" style="1" bestFit="1" customWidth="1"/>
    <col min="7948" max="7948" width="9.125" style="1" bestFit="1" customWidth="1"/>
    <col min="7949" max="7949" width="6.75" style="1" bestFit="1" customWidth="1"/>
    <col min="7950" max="7950" width="9.25" style="1" bestFit="1" customWidth="1"/>
    <col min="7951" max="7951" width="21" style="1" customWidth="1"/>
    <col min="7952" max="7954" width="9" style="1"/>
    <col min="7955" max="7955" width="16.125" style="1" customWidth="1"/>
    <col min="7956" max="8195" width="9" style="1"/>
    <col min="8196" max="8196" width="6.125" style="1" customWidth="1"/>
    <col min="8197" max="8197" width="24.75" style="1" customWidth="1"/>
    <col min="8198" max="8198" width="20.125" style="1" bestFit="1" customWidth="1"/>
    <col min="8199" max="8199" width="4.375" style="1" customWidth="1"/>
    <col min="8200" max="8200" width="5.75" style="1" customWidth="1"/>
    <col min="8201" max="8201" width="6.75" style="1" bestFit="1" customWidth="1"/>
    <col min="8202" max="8202" width="8.375" style="1" bestFit="1" customWidth="1"/>
    <col min="8203" max="8203" width="6.75" style="1" bestFit="1" customWidth="1"/>
    <col min="8204" max="8204" width="9.125" style="1" bestFit="1" customWidth="1"/>
    <col min="8205" max="8205" width="6.75" style="1" bestFit="1" customWidth="1"/>
    <col min="8206" max="8206" width="9.25" style="1" bestFit="1" customWidth="1"/>
    <col min="8207" max="8207" width="21" style="1" customWidth="1"/>
    <col min="8208" max="8210" width="9" style="1"/>
    <col min="8211" max="8211" width="16.125" style="1" customWidth="1"/>
    <col min="8212" max="8451" width="9" style="1"/>
    <col min="8452" max="8452" width="6.125" style="1" customWidth="1"/>
    <col min="8453" max="8453" width="24.75" style="1" customWidth="1"/>
    <col min="8454" max="8454" width="20.125" style="1" bestFit="1" customWidth="1"/>
    <col min="8455" max="8455" width="4.375" style="1" customWidth="1"/>
    <col min="8456" max="8456" width="5.75" style="1" customWidth="1"/>
    <col min="8457" max="8457" width="6.75" style="1" bestFit="1" customWidth="1"/>
    <col min="8458" max="8458" width="8.375" style="1" bestFit="1" customWidth="1"/>
    <col min="8459" max="8459" width="6.75" style="1" bestFit="1" customWidth="1"/>
    <col min="8460" max="8460" width="9.125" style="1" bestFit="1" customWidth="1"/>
    <col min="8461" max="8461" width="6.75" style="1" bestFit="1" customWidth="1"/>
    <col min="8462" max="8462" width="9.25" style="1" bestFit="1" customWidth="1"/>
    <col min="8463" max="8463" width="21" style="1" customWidth="1"/>
    <col min="8464" max="8466" width="9" style="1"/>
    <col min="8467" max="8467" width="16.125" style="1" customWidth="1"/>
    <col min="8468" max="8707" width="9" style="1"/>
    <col min="8708" max="8708" width="6.125" style="1" customWidth="1"/>
    <col min="8709" max="8709" width="24.75" style="1" customWidth="1"/>
    <col min="8710" max="8710" width="20.125" style="1" bestFit="1" customWidth="1"/>
    <col min="8711" max="8711" width="4.375" style="1" customWidth="1"/>
    <col min="8712" max="8712" width="5.75" style="1" customWidth="1"/>
    <col min="8713" max="8713" width="6.75" style="1" bestFit="1" customWidth="1"/>
    <col min="8714" max="8714" width="8.375" style="1" bestFit="1" customWidth="1"/>
    <col min="8715" max="8715" width="6.75" style="1" bestFit="1" customWidth="1"/>
    <col min="8716" max="8716" width="9.125" style="1" bestFit="1" customWidth="1"/>
    <col min="8717" max="8717" width="6.75" style="1" bestFit="1" customWidth="1"/>
    <col min="8718" max="8718" width="9.25" style="1" bestFit="1" customWidth="1"/>
    <col min="8719" max="8719" width="21" style="1" customWidth="1"/>
    <col min="8720" max="8722" width="9" style="1"/>
    <col min="8723" max="8723" width="16.125" style="1" customWidth="1"/>
    <col min="8724" max="8963" width="9" style="1"/>
    <col min="8964" max="8964" width="6.125" style="1" customWidth="1"/>
    <col min="8965" max="8965" width="24.75" style="1" customWidth="1"/>
    <col min="8966" max="8966" width="20.125" style="1" bestFit="1" customWidth="1"/>
    <col min="8967" max="8967" width="4.375" style="1" customWidth="1"/>
    <col min="8968" max="8968" width="5.75" style="1" customWidth="1"/>
    <col min="8969" max="8969" width="6.75" style="1" bestFit="1" customWidth="1"/>
    <col min="8970" max="8970" width="8.375" style="1" bestFit="1" customWidth="1"/>
    <col min="8971" max="8971" width="6.75" style="1" bestFit="1" customWidth="1"/>
    <col min="8972" max="8972" width="9.125" style="1" bestFit="1" customWidth="1"/>
    <col min="8973" max="8973" width="6.75" style="1" bestFit="1" customWidth="1"/>
    <col min="8974" max="8974" width="9.25" style="1" bestFit="1" customWidth="1"/>
    <col min="8975" max="8975" width="21" style="1" customWidth="1"/>
    <col min="8976" max="8978" width="9" style="1"/>
    <col min="8979" max="8979" width="16.125" style="1" customWidth="1"/>
    <col min="8980" max="9219" width="9" style="1"/>
    <col min="9220" max="9220" width="6.125" style="1" customWidth="1"/>
    <col min="9221" max="9221" width="24.75" style="1" customWidth="1"/>
    <col min="9222" max="9222" width="20.125" style="1" bestFit="1" customWidth="1"/>
    <col min="9223" max="9223" width="4.375" style="1" customWidth="1"/>
    <col min="9224" max="9224" width="5.75" style="1" customWidth="1"/>
    <col min="9225" max="9225" width="6.75" style="1" bestFit="1" customWidth="1"/>
    <col min="9226" max="9226" width="8.375" style="1" bestFit="1" customWidth="1"/>
    <col min="9227" max="9227" width="6.75" style="1" bestFit="1" customWidth="1"/>
    <col min="9228" max="9228" width="9.125" style="1" bestFit="1" customWidth="1"/>
    <col min="9229" max="9229" width="6.75" style="1" bestFit="1" customWidth="1"/>
    <col min="9230" max="9230" width="9.25" style="1" bestFit="1" customWidth="1"/>
    <col min="9231" max="9231" width="21" style="1" customWidth="1"/>
    <col min="9232" max="9234" width="9" style="1"/>
    <col min="9235" max="9235" width="16.125" style="1" customWidth="1"/>
    <col min="9236" max="9475" width="9" style="1"/>
    <col min="9476" max="9476" width="6.125" style="1" customWidth="1"/>
    <col min="9477" max="9477" width="24.75" style="1" customWidth="1"/>
    <col min="9478" max="9478" width="20.125" style="1" bestFit="1" customWidth="1"/>
    <col min="9479" max="9479" width="4.375" style="1" customWidth="1"/>
    <col min="9480" max="9480" width="5.75" style="1" customWidth="1"/>
    <col min="9481" max="9481" width="6.75" style="1" bestFit="1" customWidth="1"/>
    <col min="9482" max="9482" width="8.375" style="1" bestFit="1" customWidth="1"/>
    <col min="9483" max="9483" width="6.75" style="1" bestFit="1" customWidth="1"/>
    <col min="9484" max="9484" width="9.125" style="1" bestFit="1" customWidth="1"/>
    <col min="9485" max="9485" width="6.75" style="1" bestFit="1" customWidth="1"/>
    <col min="9486" max="9486" width="9.25" style="1" bestFit="1" customWidth="1"/>
    <col min="9487" max="9487" width="21" style="1" customWidth="1"/>
    <col min="9488" max="9490" width="9" style="1"/>
    <col min="9491" max="9491" width="16.125" style="1" customWidth="1"/>
    <col min="9492" max="9731" width="9" style="1"/>
    <col min="9732" max="9732" width="6.125" style="1" customWidth="1"/>
    <col min="9733" max="9733" width="24.75" style="1" customWidth="1"/>
    <col min="9734" max="9734" width="20.125" style="1" bestFit="1" customWidth="1"/>
    <col min="9735" max="9735" width="4.375" style="1" customWidth="1"/>
    <col min="9736" max="9736" width="5.75" style="1" customWidth="1"/>
    <col min="9737" max="9737" width="6.75" style="1" bestFit="1" customWidth="1"/>
    <col min="9738" max="9738" width="8.375" style="1" bestFit="1" customWidth="1"/>
    <col min="9739" max="9739" width="6.75" style="1" bestFit="1" customWidth="1"/>
    <col min="9740" max="9740" width="9.125" style="1" bestFit="1" customWidth="1"/>
    <col min="9741" max="9741" width="6.75" style="1" bestFit="1" customWidth="1"/>
    <col min="9742" max="9742" width="9.25" style="1" bestFit="1" customWidth="1"/>
    <col min="9743" max="9743" width="21" style="1" customWidth="1"/>
    <col min="9744" max="9746" width="9" style="1"/>
    <col min="9747" max="9747" width="16.125" style="1" customWidth="1"/>
    <col min="9748" max="9987" width="9" style="1"/>
    <col min="9988" max="9988" width="6.125" style="1" customWidth="1"/>
    <col min="9989" max="9989" width="24.75" style="1" customWidth="1"/>
    <col min="9990" max="9990" width="20.125" style="1" bestFit="1" customWidth="1"/>
    <col min="9991" max="9991" width="4.375" style="1" customWidth="1"/>
    <col min="9992" max="9992" width="5.75" style="1" customWidth="1"/>
    <col min="9993" max="9993" width="6.75" style="1" bestFit="1" customWidth="1"/>
    <col min="9994" max="9994" width="8.375" style="1" bestFit="1" customWidth="1"/>
    <col min="9995" max="9995" width="6.75" style="1" bestFit="1" customWidth="1"/>
    <col min="9996" max="9996" width="9.125" style="1" bestFit="1" customWidth="1"/>
    <col min="9997" max="9997" width="6.75" style="1" bestFit="1" customWidth="1"/>
    <col min="9998" max="9998" width="9.25" style="1" bestFit="1" customWidth="1"/>
    <col min="9999" max="9999" width="21" style="1" customWidth="1"/>
    <col min="10000" max="10002" width="9" style="1"/>
    <col min="10003" max="10003" width="16.125" style="1" customWidth="1"/>
    <col min="10004" max="10243" width="9" style="1"/>
    <col min="10244" max="10244" width="6.125" style="1" customWidth="1"/>
    <col min="10245" max="10245" width="24.75" style="1" customWidth="1"/>
    <col min="10246" max="10246" width="20.125" style="1" bestFit="1" customWidth="1"/>
    <col min="10247" max="10247" width="4.375" style="1" customWidth="1"/>
    <col min="10248" max="10248" width="5.75" style="1" customWidth="1"/>
    <col min="10249" max="10249" width="6.75" style="1" bestFit="1" customWidth="1"/>
    <col min="10250" max="10250" width="8.375" style="1" bestFit="1" customWidth="1"/>
    <col min="10251" max="10251" width="6.75" style="1" bestFit="1" customWidth="1"/>
    <col min="10252" max="10252" width="9.125" style="1" bestFit="1" customWidth="1"/>
    <col min="10253" max="10253" width="6.75" style="1" bestFit="1" customWidth="1"/>
    <col min="10254" max="10254" width="9.25" style="1" bestFit="1" customWidth="1"/>
    <col min="10255" max="10255" width="21" style="1" customWidth="1"/>
    <col min="10256" max="10258" width="9" style="1"/>
    <col min="10259" max="10259" width="16.125" style="1" customWidth="1"/>
    <col min="10260" max="10499" width="9" style="1"/>
    <col min="10500" max="10500" width="6.125" style="1" customWidth="1"/>
    <col min="10501" max="10501" width="24.75" style="1" customWidth="1"/>
    <col min="10502" max="10502" width="20.125" style="1" bestFit="1" customWidth="1"/>
    <col min="10503" max="10503" width="4.375" style="1" customWidth="1"/>
    <col min="10504" max="10504" width="5.75" style="1" customWidth="1"/>
    <col min="10505" max="10505" width="6.75" style="1" bestFit="1" customWidth="1"/>
    <col min="10506" max="10506" width="8.375" style="1" bestFit="1" customWidth="1"/>
    <col min="10507" max="10507" width="6.75" style="1" bestFit="1" customWidth="1"/>
    <col min="10508" max="10508" width="9.125" style="1" bestFit="1" customWidth="1"/>
    <col min="10509" max="10509" width="6.75" style="1" bestFit="1" customWidth="1"/>
    <col min="10510" max="10510" width="9.25" style="1" bestFit="1" customWidth="1"/>
    <col min="10511" max="10511" width="21" style="1" customWidth="1"/>
    <col min="10512" max="10514" width="9" style="1"/>
    <col min="10515" max="10515" width="16.125" style="1" customWidth="1"/>
    <col min="10516" max="10755" width="9" style="1"/>
    <col min="10756" max="10756" width="6.125" style="1" customWidth="1"/>
    <col min="10757" max="10757" width="24.75" style="1" customWidth="1"/>
    <col min="10758" max="10758" width="20.125" style="1" bestFit="1" customWidth="1"/>
    <col min="10759" max="10759" width="4.375" style="1" customWidth="1"/>
    <col min="10760" max="10760" width="5.75" style="1" customWidth="1"/>
    <col min="10761" max="10761" width="6.75" style="1" bestFit="1" customWidth="1"/>
    <col min="10762" max="10762" width="8.375" style="1" bestFit="1" customWidth="1"/>
    <col min="10763" max="10763" width="6.75" style="1" bestFit="1" customWidth="1"/>
    <col min="10764" max="10764" width="9.125" style="1" bestFit="1" customWidth="1"/>
    <col min="10765" max="10765" width="6.75" style="1" bestFit="1" customWidth="1"/>
    <col min="10766" max="10766" width="9.25" style="1" bestFit="1" customWidth="1"/>
    <col min="10767" max="10767" width="21" style="1" customWidth="1"/>
    <col min="10768" max="10770" width="9" style="1"/>
    <col min="10771" max="10771" width="16.125" style="1" customWidth="1"/>
    <col min="10772" max="11011" width="9" style="1"/>
    <col min="11012" max="11012" width="6.125" style="1" customWidth="1"/>
    <col min="11013" max="11013" width="24.75" style="1" customWidth="1"/>
    <col min="11014" max="11014" width="20.125" style="1" bestFit="1" customWidth="1"/>
    <col min="11015" max="11015" width="4.375" style="1" customWidth="1"/>
    <col min="11016" max="11016" width="5.75" style="1" customWidth="1"/>
    <col min="11017" max="11017" width="6.75" style="1" bestFit="1" customWidth="1"/>
    <col min="11018" max="11018" width="8.375" style="1" bestFit="1" customWidth="1"/>
    <col min="11019" max="11019" width="6.75" style="1" bestFit="1" customWidth="1"/>
    <col min="11020" max="11020" width="9.125" style="1" bestFit="1" customWidth="1"/>
    <col min="11021" max="11021" width="6.75" style="1" bestFit="1" customWidth="1"/>
    <col min="11022" max="11022" width="9.25" style="1" bestFit="1" customWidth="1"/>
    <col min="11023" max="11023" width="21" style="1" customWidth="1"/>
    <col min="11024" max="11026" width="9" style="1"/>
    <col min="11027" max="11027" width="16.125" style="1" customWidth="1"/>
    <col min="11028" max="11267" width="9" style="1"/>
    <col min="11268" max="11268" width="6.125" style="1" customWidth="1"/>
    <col min="11269" max="11269" width="24.75" style="1" customWidth="1"/>
    <col min="11270" max="11270" width="20.125" style="1" bestFit="1" customWidth="1"/>
    <col min="11271" max="11271" width="4.375" style="1" customWidth="1"/>
    <col min="11272" max="11272" width="5.75" style="1" customWidth="1"/>
    <col min="11273" max="11273" width="6.75" style="1" bestFit="1" customWidth="1"/>
    <col min="11274" max="11274" width="8.375" style="1" bestFit="1" customWidth="1"/>
    <col min="11275" max="11275" width="6.75" style="1" bestFit="1" customWidth="1"/>
    <col min="11276" max="11276" width="9.125" style="1" bestFit="1" customWidth="1"/>
    <col min="11277" max="11277" width="6.75" style="1" bestFit="1" customWidth="1"/>
    <col min="11278" max="11278" width="9.25" style="1" bestFit="1" customWidth="1"/>
    <col min="11279" max="11279" width="21" style="1" customWidth="1"/>
    <col min="11280" max="11282" width="9" style="1"/>
    <col min="11283" max="11283" width="16.125" style="1" customWidth="1"/>
    <col min="11284" max="11523" width="9" style="1"/>
    <col min="11524" max="11524" width="6.125" style="1" customWidth="1"/>
    <col min="11525" max="11525" width="24.75" style="1" customWidth="1"/>
    <col min="11526" max="11526" width="20.125" style="1" bestFit="1" customWidth="1"/>
    <col min="11527" max="11527" width="4.375" style="1" customWidth="1"/>
    <col min="11528" max="11528" width="5.75" style="1" customWidth="1"/>
    <col min="11529" max="11529" width="6.75" style="1" bestFit="1" customWidth="1"/>
    <col min="11530" max="11530" width="8.375" style="1" bestFit="1" customWidth="1"/>
    <col min="11531" max="11531" width="6.75" style="1" bestFit="1" customWidth="1"/>
    <col min="11532" max="11532" width="9.125" style="1" bestFit="1" customWidth="1"/>
    <col min="11533" max="11533" width="6.75" style="1" bestFit="1" customWidth="1"/>
    <col min="11534" max="11534" width="9.25" style="1" bestFit="1" customWidth="1"/>
    <col min="11535" max="11535" width="21" style="1" customWidth="1"/>
    <col min="11536" max="11538" width="9" style="1"/>
    <col min="11539" max="11539" width="16.125" style="1" customWidth="1"/>
    <col min="11540" max="11779" width="9" style="1"/>
    <col min="11780" max="11780" width="6.125" style="1" customWidth="1"/>
    <col min="11781" max="11781" width="24.75" style="1" customWidth="1"/>
    <col min="11782" max="11782" width="20.125" style="1" bestFit="1" customWidth="1"/>
    <col min="11783" max="11783" width="4.375" style="1" customWidth="1"/>
    <col min="11784" max="11784" width="5.75" style="1" customWidth="1"/>
    <col min="11785" max="11785" width="6.75" style="1" bestFit="1" customWidth="1"/>
    <col min="11786" max="11786" width="8.375" style="1" bestFit="1" customWidth="1"/>
    <col min="11787" max="11787" width="6.75" style="1" bestFit="1" customWidth="1"/>
    <col min="11788" max="11788" width="9.125" style="1" bestFit="1" customWidth="1"/>
    <col min="11789" max="11789" width="6.75" style="1" bestFit="1" customWidth="1"/>
    <col min="11790" max="11790" width="9.25" style="1" bestFit="1" customWidth="1"/>
    <col min="11791" max="11791" width="21" style="1" customWidth="1"/>
    <col min="11792" max="11794" width="9" style="1"/>
    <col min="11795" max="11795" width="16.125" style="1" customWidth="1"/>
    <col min="11796" max="12035" width="9" style="1"/>
    <col min="12036" max="12036" width="6.125" style="1" customWidth="1"/>
    <col min="12037" max="12037" width="24.75" style="1" customWidth="1"/>
    <col min="12038" max="12038" width="20.125" style="1" bestFit="1" customWidth="1"/>
    <col min="12039" max="12039" width="4.375" style="1" customWidth="1"/>
    <col min="12040" max="12040" width="5.75" style="1" customWidth="1"/>
    <col min="12041" max="12041" width="6.75" style="1" bestFit="1" customWidth="1"/>
    <col min="12042" max="12042" width="8.375" style="1" bestFit="1" customWidth="1"/>
    <col min="12043" max="12043" width="6.75" style="1" bestFit="1" customWidth="1"/>
    <col min="12044" max="12044" width="9.125" style="1" bestFit="1" customWidth="1"/>
    <col min="12045" max="12045" width="6.75" style="1" bestFit="1" customWidth="1"/>
    <col min="12046" max="12046" width="9.25" style="1" bestFit="1" customWidth="1"/>
    <col min="12047" max="12047" width="21" style="1" customWidth="1"/>
    <col min="12048" max="12050" width="9" style="1"/>
    <col min="12051" max="12051" width="16.125" style="1" customWidth="1"/>
    <col min="12052" max="12291" width="9" style="1"/>
    <col min="12292" max="12292" width="6.125" style="1" customWidth="1"/>
    <col min="12293" max="12293" width="24.75" style="1" customWidth="1"/>
    <col min="12294" max="12294" width="20.125" style="1" bestFit="1" customWidth="1"/>
    <col min="12295" max="12295" width="4.375" style="1" customWidth="1"/>
    <col min="12296" max="12296" width="5.75" style="1" customWidth="1"/>
    <col min="12297" max="12297" width="6.75" style="1" bestFit="1" customWidth="1"/>
    <col min="12298" max="12298" width="8.375" style="1" bestFit="1" customWidth="1"/>
    <col min="12299" max="12299" width="6.75" style="1" bestFit="1" customWidth="1"/>
    <col min="12300" max="12300" width="9.125" style="1" bestFit="1" customWidth="1"/>
    <col min="12301" max="12301" width="6.75" style="1" bestFit="1" customWidth="1"/>
    <col min="12302" max="12302" width="9.25" style="1" bestFit="1" customWidth="1"/>
    <col min="12303" max="12303" width="21" style="1" customWidth="1"/>
    <col min="12304" max="12306" width="9" style="1"/>
    <col min="12307" max="12307" width="16.125" style="1" customWidth="1"/>
    <col min="12308" max="12547" width="9" style="1"/>
    <col min="12548" max="12548" width="6.125" style="1" customWidth="1"/>
    <col min="12549" max="12549" width="24.75" style="1" customWidth="1"/>
    <col min="12550" max="12550" width="20.125" style="1" bestFit="1" customWidth="1"/>
    <col min="12551" max="12551" width="4.375" style="1" customWidth="1"/>
    <col min="12552" max="12552" width="5.75" style="1" customWidth="1"/>
    <col min="12553" max="12553" width="6.75" style="1" bestFit="1" customWidth="1"/>
    <col min="12554" max="12554" width="8.375" style="1" bestFit="1" customWidth="1"/>
    <col min="12555" max="12555" width="6.75" style="1" bestFit="1" customWidth="1"/>
    <col min="12556" max="12556" width="9.125" style="1" bestFit="1" customWidth="1"/>
    <col min="12557" max="12557" width="6.75" style="1" bestFit="1" customWidth="1"/>
    <col min="12558" max="12558" width="9.25" style="1" bestFit="1" customWidth="1"/>
    <col min="12559" max="12559" width="21" style="1" customWidth="1"/>
    <col min="12560" max="12562" width="9" style="1"/>
    <col min="12563" max="12563" width="16.125" style="1" customWidth="1"/>
    <col min="12564" max="12803" width="9" style="1"/>
    <col min="12804" max="12804" width="6.125" style="1" customWidth="1"/>
    <col min="12805" max="12805" width="24.75" style="1" customWidth="1"/>
    <col min="12806" max="12806" width="20.125" style="1" bestFit="1" customWidth="1"/>
    <col min="12807" max="12807" width="4.375" style="1" customWidth="1"/>
    <col min="12808" max="12808" width="5.75" style="1" customWidth="1"/>
    <col min="12809" max="12809" width="6.75" style="1" bestFit="1" customWidth="1"/>
    <col min="12810" max="12810" width="8.375" style="1" bestFit="1" customWidth="1"/>
    <col min="12811" max="12811" width="6.75" style="1" bestFit="1" customWidth="1"/>
    <col min="12812" max="12812" width="9.125" style="1" bestFit="1" customWidth="1"/>
    <col min="12813" max="12813" width="6.75" style="1" bestFit="1" customWidth="1"/>
    <col min="12814" max="12814" width="9.25" style="1" bestFit="1" customWidth="1"/>
    <col min="12815" max="12815" width="21" style="1" customWidth="1"/>
    <col min="12816" max="12818" width="9" style="1"/>
    <col min="12819" max="12819" width="16.125" style="1" customWidth="1"/>
    <col min="12820" max="13059" width="9" style="1"/>
    <col min="13060" max="13060" width="6.125" style="1" customWidth="1"/>
    <col min="13061" max="13061" width="24.75" style="1" customWidth="1"/>
    <col min="13062" max="13062" width="20.125" style="1" bestFit="1" customWidth="1"/>
    <col min="13063" max="13063" width="4.375" style="1" customWidth="1"/>
    <col min="13064" max="13064" width="5.75" style="1" customWidth="1"/>
    <col min="13065" max="13065" width="6.75" style="1" bestFit="1" customWidth="1"/>
    <col min="13066" max="13066" width="8.375" style="1" bestFit="1" customWidth="1"/>
    <col min="13067" max="13067" width="6.75" style="1" bestFit="1" customWidth="1"/>
    <col min="13068" max="13068" width="9.125" style="1" bestFit="1" customWidth="1"/>
    <col min="13069" max="13069" width="6.75" style="1" bestFit="1" customWidth="1"/>
    <col min="13070" max="13070" width="9.25" style="1" bestFit="1" customWidth="1"/>
    <col min="13071" max="13071" width="21" style="1" customWidth="1"/>
    <col min="13072" max="13074" width="9" style="1"/>
    <col min="13075" max="13075" width="16.125" style="1" customWidth="1"/>
    <col min="13076" max="13315" width="9" style="1"/>
    <col min="13316" max="13316" width="6.125" style="1" customWidth="1"/>
    <col min="13317" max="13317" width="24.75" style="1" customWidth="1"/>
    <col min="13318" max="13318" width="20.125" style="1" bestFit="1" customWidth="1"/>
    <col min="13319" max="13319" width="4.375" style="1" customWidth="1"/>
    <col min="13320" max="13320" width="5.75" style="1" customWidth="1"/>
    <col min="13321" max="13321" width="6.75" style="1" bestFit="1" customWidth="1"/>
    <col min="13322" max="13322" width="8.375" style="1" bestFit="1" customWidth="1"/>
    <col min="13323" max="13323" width="6.75" style="1" bestFit="1" customWidth="1"/>
    <col min="13324" max="13324" width="9.125" style="1" bestFit="1" customWidth="1"/>
    <col min="13325" max="13325" width="6.75" style="1" bestFit="1" customWidth="1"/>
    <col min="13326" max="13326" width="9.25" style="1" bestFit="1" customWidth="1"/>
    <col min="13327" max="13327" width="21" style="1" customWidth="1"/>
    <col min="13328" max="13330" width="9" style="1"/>
    <col min="13331" max="13331" width="16.125" style="1" customWidth="1"/>
    <col min="13332" max="13571" width="9" style="1"/>
    <col min="13572" max="13572" width="6.125" style="1" customWidth="1"/>
    <col min="13573" max="13573" width="24.75" style="1" customWidth="1"/>
    <col min="13574" max="13574" width="20.125" style="1" bestFit="1" customWidth="1"/>
    <col min="13575" max="13575" width="4.375" style="1" customWidth="1"/>
    <col min="13576" max="13576" width="5.75" style="1" customWidth="1"/>
    <col min="13577" max="13577" width="6.75" style="1" bestFit="1" customWidth="1"/>
    <col min="13578" max="13578" width="8.375" style="1" bestFit="1" customWidth="1"/>
    <col min="13579" max="13579" width="6.75" style="1" bestFit="1" customWidth="1"/>
    <col min="13580" max="13580" width="9.125" style="1" bestFit="1" customWidth="1"/>
    <col min="13581" max="13581" width="6.75" style="1" bestFit="1" customWidth="1"/>
    <col min="13582" max="13582" width="9.25" style="1" bestFit="1" customWidth="1"/>
    <col min="13583" max="13583" width="21" style="1" customWidth="1"/>
    <col min="13584" max="13586" width="9" style="1"/>
    <col min="13587" max="13587" width="16.125" style="1" customWidth="1"/>
    <col min="13588" max="13827" width="9" style="1"/>
    <col min="13828" max="13828" width="6.125" style="1" customWidth="1"/>
    <col min="13829" max="13829" width="24.75" style="1" customWidth="1"/>
    <col min="13830" max="13830" width="20.125" style="1" bestFit="1" customWidth="1"/>
    <col min="13831" max="13831" width="4.375" style="1" customWidth="1"/>
    <col min="13832" max="13832" width="5.75" style="1" customWidth="1"/>
    <col min="13833" max="13833" width="6.75" style="1" bestFit="1" customWidth="1"/>
    <col min="13834" max="13834" width="8.375" style="1" bestFit="1" customWidth="1"/>
    <col min="13835" max="13835" width="6.75" style="1" bestFit="1" customWidth="1"/>
    <col min="13836" max="13836" width="9.125" style="1" bestFit="1" customWidth="1"/>
    <col min="13837" max="13837" width="6.75" style="1" bestFit="1" customWidth="1"/>
    <col min="13838" max="13838" width="9.25" style="1" bestFit="1" customWidth="1"/>
    <col min="13839" max="13839" width="21" style="1" customWidth="1"/>
    <col min="13840" max="13842" width="9" style="1"/>
    <col min="13843" max="13843" width="16.125" style="1" customWidth="1"/>
    <col min="13844" max="14083" width="9" style="1"/>
    <col min="14084" max="14084" width="6.125" style="1" customWidth="1"/>
    <col min="14085" max="14085" width="24.75" style="1" customWidth="1"/>
    <col min="14086" max="14086" width="20.125" style="1" bestFit="1" customWidth="1"/>
    <col min="14087" max="14087" width="4.375" style="1" customWidth="1"/>
    <col min="14088" max="14088" width="5.75" style="1" customWidth="1"/>
    <col min="14089" max="14089" width="6.75" style="1" bestFit="1" customWidth="1"/>
    <col min="14090" max="14090" width="8.375" style="1" bestFit="1" customWidth="1"/>
    <col min="14091" max="14091" width="6.75" style="1" bestFit="1" customWidth="1"/>
    <col min="14092" max="14092" width="9.125" style="1" bestFit="1" customWidth="1"/>
    <col min="14093" max="14093" width="6.75" style="1" bestFit="1" customWidth="1"/>
    <col min="14094" max="14094" width="9.25" style="1" bestFit="1" customWidth="1"/>
    <col min="14095" max="14095" width="21" style="1" customWidth="1"/>
    <col min="14096" max="14098" width="9" style="1"/>
    <col min="14099" max="14099" width="16.125" style="1" customWidth="1"/>
    <col min="14100" max="14339" width="9" style="1"/>
    <col min="14340" max="14340" width="6.125" style="1" customWidth="1"/>
    <col min="14341" max="14341" width="24.75" style="1" customWidth="1"/>
    <col min="14342" max="14342" width="20.125" style="1" bestFit="1" customWidth="1"/>
    <col min="14343" max="14343" width="4.375" style="1" customWidth="1"/>
    <col min="14344" max="14344" width="5.75" style="1" customWidth="1"/>
    <col min="14345" max="14345" width="6.75" style="1" bestFit="1" customWidth="1"/>
    <col min="14346" max="14346" width="8.375" style="1" bestFit="1" customWidth="1"/>
    <col min="14347" max="14347" width="6.75" style="1" bestFit="1" customWidth="1"/>
    <col min="14348" max="14348" width="9.125" style="1" bestFit="1" customWidth="1"/>
    <col min="14349" max="14349" width="6.75" style="1" bestFit="1" customWidth="1"/>
    <col min="14350" max="14350" width="9.25" style="1" bestFit="1" customWidth="1"/>
    <col min="14351" max="14351" width="21" style="1" customWidth="1"/>
    <col min="14352" max="14354" width="9" style="1"/>
    <col min="14355" max="14355" width="16.125" style="1" customWidth="1"/>
    <col min="14356" max="14595" width="9" style="1"/>
    <col min="14596" max="14596" width="6.125" style="1" customWidth="1"/>
    <col min="14597" max="14597" width="24.75" style="1" customWidth="1"/>
    <col min="14598" max="14598" width="20.125" style="1" bestFit="1" customWidth="1"/>
    <col min="14599" max="14599" width="4.375" style="1" customWidth="1"/>
    <col min="14600" max="14600" width="5.75" style="1" customWidth="1"/>
    <col min="14601" max="14601" width="6.75" style="1" bestFit="1" customWidth="1"/>
    <col min="14602" max="14602" width="8.375" style="1" bestFit="1" customWidth="1"/>
    <col min="14603" max="14603" width="6.75" style="1" bestFit="1" customWidth="1"/>
    <col min="14604" max="14604" width="9.125" style="1" bestFit="1" customWidth="1"/>
    <col min="14605" max="14605" width="6.75" style="1" bestFit="1" customWidth="1"/>
    <col min="14606" max="14606" width="9.25" style="1" bestFit="1" customWidth="1"/>
    <col min="14607" max="14607" width="21" style="1" customWidth="1"/>
    <col min="14608" max="14610" width="9" style="1"/>
    <col min="14611" max="14611" width="16.125" style="1" customWidth="1"/>
    <col min="14612" max="14851" width="9" style="1"/>
    <col min="14852" max="14852" width="6.125" style="1" customWidth="1"/>
    <col min="14853" max="14853" width="24.75" style="1" customWidth="1"/>
    <col min="14854" max="14854" width="20.125" style="1" bestFit="1" customWidth="1"/>
    <col min="14855" max="14855" width="4.375" style="1" customWidth="1"/>
    <col min="14856" max="14856" width="5.75" style="1" customWidth="1"/>
    <col min="14857" max="14857" width="6.75" style="1" bestFit="1" customWidth="1"/>
    <col min="14858" max="14858" width="8.375" style="1" bestFit="1" customWidth="1"/>
    <col min="14859" max="14859" width="6.75" style="1" bestFit="1" customWidth="1"/>
    <col min="14860" max="14860" width="9.125" style="1" bestFit="1" customWidth="1"/>
    <col min="14861" max="14861" width="6.75" style="1" bestFit="1" customWidth="1"/>
    <col min="14862" max="14862" width="9.25" style="1" bestFit="1" customWidth="1"/>
    <col min="14863" max="14863" width="21" style="1" customWidth="1"/>
    <col min="14864" max="14866" width="9" style="1"/>
    <col min="14867" max="14867" width="16.125" style="1" customWidth="1"/>
    <col min="14868" max="15107" width="9" style="1"/>
    <col min="15108" max="15108" width="6.125" style="1" customWidth="1"/>
    <col min="15109" max="15109" width="24.75" style="1" customWidth="1"/>
    <col min="15110" max="15110" width="20.125" style="1" bestFit="1" customWidth="1"/>
    <col min="15111" max="15111" width="4.375" style="1" customWidth="1"/>
    <col min="15112" max="15112" width="5.75" style="1" customWidth="1"/>
    <col min="15113" max="15113" width="6.75" style="1" bestFit="1" customWidth="1"/>
    <col min="15114" max="15114" width="8.375" style="1" bestFit="1" customWidth="1"/>
    <col min="15115" max="15115" width="6.75" style="1" bestFit="1" customWidth="1"/>
    <col min="15116" max="15116" width="9.125" style="1" bestFit="1" customWidth="1"/>
    <col min="15117" max="15117" width="6.75" style="1" bestFit="1" customWidth="1"/>
    <col min="15118" max="15118" width="9.25" style="1" bestFit="1" customWidth="1"/>
    <col min="15119" max="15119" width="21" style="1" customWidth="1"/>
    <col min="15120" max="15122" width="9" style="1"/>
    <col min="15123" max="15123" width="16.125" style="1" customWidth="1"/>
    <col min="15124" max="15363" width="9" style="1"/>
    <col min="15364" max="15364" width="6.125" style="1" customWidth="1"/>
    <col min="15365" max="15365" width="24.75" style="1" customWidth="1"/>
    <col min="15366" max="15366" width="20.125" style="1" bestFit="1" customWidth="1"/>
    <col min="15367" max="15367" width="4.375" style="1" customWidth="1"/>
    <col min="15368" max="15368" width="5.75" style="1" customWidth="1"/>
    <col min="15369" max="15369" width="6.75" style="1" bestFit="1" customWidth="1"/>
    <col min="15370" max="15370" width="8.375" style="1" bestFit="1" customWidth="1"/>
    <col min="15371" max="15371" width="6.75" style="1" bestFit="1" customWidth="1"/>
    <col min="15372" max="15372" width="9.125" style="1" bestFit="1" customWidth="1"/>
    <col min="15373" max="15373" width="6.75" style="1" bestFit="1" customWidth="1"/>
    <col min="15374" max="15374" width="9.25" style="1" bestFit="1" customWidth="1"/>
    <col min="15375" max="15375" width="21" style="1" customWidth="1"/>
    <col min="15376" max="15378" width="9" style="1"/>
    <col min="15379" max="15379" width="16.125" style="1" customWidth="1"/>
    <col min="15380" max="15619" width="9" style="1"/>
    <col min="15620" max="15620" width="6.125" style="1" customWidth="1"/>
    <col min="15621" max="15621" width="24.75" style="1" customWidth="1"/>
    <col min="15622" max="15622" width="20.125" style="1" bestFit="1" customWidth="1"/>
    <col min="15623" max="15623" width="4.375" style="1" customWidth="1"/>
    <col min="15624" max="15624" width="5.75" style="1" customWidth="1"/>
    <col min="15625" max="15625" width="6.75" style="1" bestFit="1" customWidth="1"/>
    <col min="15626" max="15626" width="8.375" style="1" bestFit="1" customWidth="1"/>
    <col min="15627" max="15627" width="6.75" style="1" bestFit="1" customWidth="1"/>
    <col min="15628" max="15628" width="9.125" style="1" bestFit="1" customWidth="1"/>
    <col min="15629" max="15629" width="6.75" style="1" bestFit="1" customWidth="1"/>
    <col min="15630" max="15630" width="9.25" style="1" bestFit="1" customWidth="1"/>
    <col min="15631" max="15631" width="21" style="1" customWidth="1"/>
    <col min="15632" max="15634" width="9" style="1"/>
    <col min="15635" max="15635" width="16.125" style="1" customWidth="1"/>
    <col min="15636" max="15875" width="9" style="1"/>
    <col min="15876" max="15876" width="6.125" style="1" customWidth="1"/>
    <col min="15877" max="15877" width="24.75" style="1" customWidth="1"/>
    <col min="15878" max="15878" width="20.125" style="1" bestFit="1" customWidth="1"/>
    <col min="15879" max="15879" width="4.375" style="1" customWidth="1"/>
    <col min="15880" max="15880" width="5.75" style="1" customWidth="1"/>
    <col min="15881" max="15881" width="6.75" style="1" bestFit="1" customWidth="1"/>
    <col min="15882" max="15882" width="8.375" style="1" bestFit="1" customWidth="1"/>
    <col min="15883" max="15883" width="6.75" style="1" bestFit="1" customWidth="1"/>
    <col min="15884" max="15884" width="9.125" style="1" bestFit="1" customWidth="1"/>
    <col min="15885" max="15885" width="6.75" style="1" bestFit="1" customWidth="1"/>
    <col min="15886" max="15886" width="9.25" style="1" bestFit="1" customWidth="1"/>
    <col min="15887" max="15887" width="21" style="1" customWidth="1"/>
    <col min="15888" max="15890" width="9" style="1"/>
    <col min="15891" max="15891" width="16.125" style="1" customWidth="1"/>
    <col min="15892" max="16131" width="9" style="1"/>
    <col min="16132" max="16132" width="6.125" style="1" customWidth="1"/>
    <col min="16133" max="16133" width="24.75" style="1" customWidth="1"/>
    <col min="16134" max="16134" width="20.125" style="1" bestFit="1" customWidth="1"/>
    <col min="16135" max="16135" width="4.375" style="1" customWidth="1"/>
    <col min="16136" max="16136" width="5.75" style="1" customWidth="1"/>
    <col min="16137" max="16137" width="6.75" style="1" bestFit="1" customWidth="1"/>
    <col min="16138" max="16138" width="8.375" style="1" bestFit="1" customWidth="1"/>
    <col min="16139" max="16139" width="6.75" style="1" bestFit="1" customWidth="1"/>
    <col min="16140" max="16140" width="9.125" style="1" bestFit="1" customWidth="1"/>
    <col min="16141" max="16141" width="6.75" style="1" bestFit="1" customWidth="1"/>
    <col min="16142" max="16142" width="9.25" style="1" bestFit="1" customWidth="1"/>
    <col min="16143" max="16143" width="21" style="1" customWidth="1"/>
    <col min="16144" max="16146" width="9" style="1"/>
    <col min="16147" max="16147" width="16.125" style="1" customWidth="1"/>
    <col min="16148" max="16384" width="9" style="1"/>
  </cols>
  <sheetData>
    <row r="1" spans="4:17" s="67" customFormat="1" ht="14.25" customHeight="1">
      <c r="D1" s="336" t="s">
        <v>39</v>
      </c>
      <c r="E1" s="338" t="s">
        <v>12</v>
      </c>
      <c r="F1" s="338" t="s">
        <v>13</v>
      </c>
      <c r="G1" s="338" t="s">
        <v>14</v>
      </c>
      <c r="H1" s="340" t="s">
        <v>15</v>
      </c>
      <c r="I1" s="65" t="s">
        <v>40</v>
      </c>
      <c r="J1" s="65"/>
      <c r="K1" s="65" t="s">
        <v>41</v>
      </c>
      <c r="L1" s="65"/>
      <c r="M1" s="65" t="s">
        <v>42</v>
      </c>
      <c r="N1" s="65"/>
      <c r="O1" s="334" t="s">
        <v>43</v>
      </c>
      <c r="P1" s="66"/>
      <c r="Q1" s="120"/>
    </row>
    <row r="2" spans="4:17" s="67" customFormat="1">
      <c r="D2" s="337"/>
      <c r="E2" s="339"/>
      <c r="F2" s="339"/>
      <c r="G2" s="339"/>
      <c r="H2" s="341"/>
      <c r="I2" s="68" t="s">
        <v>16</v>
      </c>
      <c r="J2" s="68" t="s">
        <v>17</v>
      </c>
      <c r="K2" s="68" t="s">
        <v>16</v>
      </c>
      <c r="L2" s="68" t="s">
        <v>17</v>
      </c>
      <c r="M2" s="68" t="s">
        <v>16</v>
      </c>
      <c r="N2" s="68" t="s">
        <v>17</v>
      </c>
      <c r="O2" s="335"/>
      <c r="P2" s="66"/>
      <c r="Q2" s="120"/>
    </row>
    <row r="3" spans="4:17" ht="17.25" customHeight="1">
      <c r="D3" s="108" t="s">
        <v>44</v>
      </c>
      <c r="E3" s="109" t="s">
        <v>45</v>
      </c>
      <c r="F3" s="110"/>
      <c r="G3" s="72"/>
      <c r="H3" s="73"/>
      <c r="I3" s="74"/>
      <c r="J3" s="74"/>
      <c r="K3" s="74"/>
      <c r="L3" s="74"/>
      <c r="M3" s="75"/>
      <c r="N3" s="75"/>
      <c r="O3" s="76"/>
    </row>
    <row r="4" spans="4:17" ht="17.25" customHeight="1">
      <c r="D4" s="111"/>
      <c r="E4" s="102"/>
      <c r="F4" s="103"/>
      <c r="G4" s="78"/>
      <c r="H4" s="79"/>
      <c r="I4" s="80"/>
      <c r="J4" s="80"/>
      <c r="K4" s="80"/>
      <c r="L4" s="80"/>
      <c r="M4" s="81"/>
      <c r="N4" s="81"/>
      <c r="O4" s="82"/>
    </row>
    <row r="5" spans="4:17" ht="17.25" customHeight="1">
      <c r="D5" s="111" t="s">
        <v>46</v>
      </c>
      <c r="E5" s="102" t="str">
        <f>세부견적!E5</f>
        <v>기본 공사비</v>
      </c>
      <c r="F5" s="103"/>
      <c r="G5" s="78"/>
      <c r="H5" s="79"/>
      <c r="I5" s="80"/>
      <c r="J5" s="80"/>
      <c r="K5" s="80"/>
      <c r="L5" s="80"/>
      <c r="M5" s="81"/>
      <c r="N5" s="81"/>
      <c r="O5" s="82"/>
      <c r="Q5" s="122"/>
    </row>
    <row r="6" spans="4:17" ht="17.25" customHeight="1">
      <c r="D6" s="135" t="s">
        <v>302</v>
      </c>
      <c r="E6" s="88" t="str">
        <f>세부견적!E6</f>
        <v>가설공사</v>
      </c>
      <c r="F6" s="103"/>
      <c r="G6" s="78" t="s">
        <v>18</v>
      </c>
      <c r="H6" s="79">
        <v>1</v>
      </c>
      <c r="I6" s="80"/>
      <c r="J6" s="80">
        <f>세부견적!J14</f>
        <v>0</v>
      </c>
      <c r="K6" s="80"/>
      <c r="L6" s="80">
        <f>세부견적!L14</f>
        <v>0</v>
      </c>
      <c r="M6" s="81"/>
      <c r="N6" s="80">
        <f>세부견적!N14</f>
        <v>0</v>
      </c>
      <c r="O6" s="82"/>
      <c r="Q6" s="122"/>
    </row>
    <row r="7" spans="4:17" ht="17.25" customHeight="1">
      <c r="D7" s="135" t="s">
        <v>303</v>
      </c>
      <c r="E7" s="88" t="str">
        <f>세부견적!E15</f>
        <v>목공사</v>
      </c>
      <c r="F7" s="103"/>
      <c r="G7" s="78" t="s">
        <v>18</v>
      </c>
      <c r="H7" s="79">
        <v>1</v>
      </c>
      <c r="I7" s="80"/>
      <c r="J7" s="80">
        <f>세부견적!J28</f>
        <v>0</v>
      </c>
      <c r="K7" s="80"/>
      <c r="L7" s="80">
        <f>세부견적!L28</f>
        <v>0</v>
      </c>
      <c r="M7" s="81"/>
      <c r="N7" s="80">
        <f>세부견적!N28</f>
        <v>0</v>
      </c>
      <c r="O7" s="82"/>
      <c r="Q7" s="122"/>
    </row>
    <row r="8" spans="4:17" ht="17.25" customHeight="1">
      <c r="D8" s="135" t="s">
        <v>304</v>
      </c>
      <c r="E8" s="104" t="str">
        <f>세부견적!E29</f>
        <v>도장공사</v>
      </c>
      <c r="F8" s="103"/>
      <c r="G8" s="78" t="s">
        <v>18</v>
      </c>
      <c r="H8" s="79">
        <v>1</v>
      </c>
      <c r="I8" s="80"/>
      <c r="J8" s="105">
        <f>세부견적!J33</f>
        <v>0</v>
      </c>
      <c r="K8" s="80"/>
      <c r="L8" s="105">
        <f>세부견적!L33</f>
        <v>0</v>
      </c>
      <c r="M8" s="81"/>
      <c r="N8" s="105">
        <f>세부견적!N33</f>
        <v>0</v>
      </c>
      <c r="O8" s="82"/>
      <c r="Q8" s="122"/>
    </row>
    <row r="9" spans="4:17" ht="17.25" customHeight="1">
      <c r="D9" s="135" t="s">
        <v>305</v>
      </c>
      <c r="E9" s="88" t="str">
        <f>세부견적!E34</f>
        <v>수장공사</v>
      </c>
      <c r="F9" s="103"/>
      <c r="G9" s="78" t="s">
        <v>18</v>
      </c>
      <c r="H9" s="79">
        <v>1</v>
      </c>
      <c r="I9" s="80"/>
      <c r="J9" s="80">
        <f>세부견적!J37</f>
        <v>0</v>
      </c>
      <c r="K9" s="80"/>
      <c r="L9" s="80">
        <f>세부견적!L37</f>
        <v>0</v>
      </c>
      <c r="M9" s="81"/>
      <c r="N9" s="80">
        <f>세부견적!N37</f>
        <v>0</v>
      </c>
      <c r="O9" s="82"/>
      <c r="Q9" s="122"/>
    </row>
    <row r="10" spans="4:17" ht="17.25" customHeight="1">
      <c r="D10" s="135" t="s">
        <v>306</v>
      </c>
      <c r="E10" s="83" t="str">
        <f>세부견적!E38</f>
        <v>전기공사</v>
      </c>
      <c r="F10" s="106"/>
      <c r="G10" s="78" t="s">
        <v>18</v>
      </c>
      <c r="H10" s="79">
        <v>1</v>
      </c>
      <c r="I10" s="85"/>
      <c r="J10" s="85">
        <f>세부견적!J49</f>
        <v>0</v>
      </c>
      <c r="K10" s="85"/>
      <c r="L10" s="85">
        <f>세부견적!L49</f>
        <v>0</v>
      </c>
      <c r="M10" s="86"/>
      <c r="N10" s="85">
        <f>세부견적!N49</f>
        <v>0</v>
      </c>
      <c r="O10" s="112"/>
      <c r="Q10" s="122"/>
    </row>
    <row r="11" spans="4:17" ht="17.25" customHeight="1">
      <c r="D11" s="135" t="s">
        <v>307</v>
      </c>
      <c r="E11" s="88" t="str">
        <f>세부견적!E50</f>
        <v>가구공사</v>
      </c>
      <c r="F11" s="103"/>
      <c r="G11" s="78" t="s">
        <v>18</v>
      </c>
      <c r="H11" s="79">
        <v>1</v>
      </c>
      <c r="I11" s="80"/>
      <c r="J11" s="80">
        <f>세부견적!J56</f>
        <v>0</v>
      </c>
      <c r="K11" s="80"/>
      <c r="L11" s="80">
        <f>세부견적!L56</f>
        <v>0</v>
      </c>
      <c r="M11" s="81"/>
      <c r="N11" s="80">
        <f>세부견적!N56</f>
        <v>0</v>
      </c>
      <c r="O11" s="82"/>
      <c r="Q11" s="122"/>
    </row>
    <row r="12" spans="4:17" ht="17.25" customHeight="1">
      <c r="D12" s="135" t="s">
        <v>308</v>
      </c>
      <c r="E12" s="104" t="str">
        <f>세부견적!E57</f>
        <v>사인공사</v>
      </c>
      <c r="F12" s="103"/>
      <c r="G12" s="78" t="s">
        <v>18</v>
      </c>
      <c r="H12" s="79">
        <v>1</v>
      </c>
      <c r="I12" s="80"/>
      <c r="J12" s="105">
        <f>세부견적!J59</f>
        <v>0</v>
      </c>
      <c r="K12" s="80"/>
      <c r="L12" s="105">
        <f>세부견적!L59</f>
        <v>0</v>
      </c>
      <c r="M12" s="81"/>
      <c r="N12" s="105">
        <f>세부견적!N59</f>
        <v>0</v>
      </c>
      <c r="O12" s="82"/>
      <c r="Q12" s="122"/>
    </row>
    <row r="13" spans="4:17" ht="17.25" customHeight="1">
      <c r="D13" s="135" t="s">
        <v>309</v>
      </c>
      <c r="E13" s="88" t="str">
        <f>세부견적!E60</f>
        <v>설비공사</v>
      </c>
      <c r="F13" s="103"/>
      <c r="G13" s="78" t="s">
        <v>18</v>
      </c>
      <c r="H13" s="79">
        <v>1</v>
      </c>
      <c r="I13" s="80"/>
      <c r="J13" s="80">
        <f>세부견적!J65</f>
        <v>0</v>
      </c>
      <c r="K13" s="80"/>
      <c r="L13" s="80">
        <f>세부견적!L65</f>
        <v>0</v>
      </c>
      <c r="M13" s="81"/>
      <c r="N13" s="80">
        <f>세부견적!N65</f>
        <v>0</v>
      </c>
      <c r="O13" s="82"/>
      <c r="Q13" s="122"/>
    </row>
    <row r="14" spans="4:17" ht="17.25" customHeight="1">
      <c r="D14" s="135"/>
      <c r="E14" s="88"/>
      <c r="F14" s="103"/>
      <c r="G14" s="78"/>
      <c r="H14" s="79"/>
      <c r="I14" s="80"/>
      <c r="J14" s="80"/>
      <c r="K14" s="80"/>
      <c r="L14" s="80"/>
      <c r="M14" s="81"/>
      <c r="N14" s="80"/>
      <c r="O14" s="82"/>
      <c r="Q14" s="122"/>
    </row>
    <row r="15" spans="4:17" ht="17.25" customHeight="1">
      <c r="D15" s="135"/>
      <c r="E15" s="88"/>
      <c r="F15" s="103"/>
      <c r="G15" s="78"/>
      <c r="H15" s="79"/>
      <c r="I15" s="80"/>
      <c r="J15" s="80"/>
      <c r="K15" s="80"/>
      <c r="L15" s="80"/>
      <c r="M15" s="81"/>
      <c r="N15" s="80"/>
      <c r="O15" s="82"/>
      <c r="Q15" s="122"/>
    </row>
    <row r="16" spans="4:17" ht="17.25" customHeight="1">
      <c r="D16" s="135"/>
      <c r="E16" s="88"/>
      <c r="F16" s="103"/>
      <c r="G16" s="78"/>
      <c r="H16" s="79"/>
      <c r="I16" s="80"/>
      <c r="J16" s="80"/>
      <c r="K16" s="80"/>
      <c r="L16" s="80"/>
      <c r="M16" s="81"/>
      <c r="N16" s="80"/>
      <c r="O16" s="82"/>
      <c r="Q16" s="122"/>
    </row>
    <row r="17" spans="4:18" ht="17.25" customHeight="1">
      <c r="D17" s="135"/>
      <c r="E17" s="88"/>
      <c r="F17" s="103"/>
      <c r="G17" s="78"/>
      <c r="H17" s="79"/>
      <c r="I17" s="80"/>
      <c r="J17" s="80"/>
      <c r="K17" s="80"/>
      <c r="L17" s="80"/>
      <c r="M17" s="81"/>
      <c r="N17" s="80"/>
      <c r="O17" s="82"/>
      <c r="Q17" s="122"/>
    </row>
    <row r="18" spans="4:18" ht="17.25" customHeight="1">
      <c r="D18" s="135"/>
      <c r="E18" s="88"/>
      <c r="F18" s="103"/>
      <c r="G18" s="78"/>
      <c r="H18" s="79"/>
      <c r="I18" s="80"/>
      <c r="J18" s="80"/>
      <c r="K18" s="80"/>
      <c r="L18" s="80"/>
      <c r="M18" s="81"/>
      <c r="N18" s="80"/>
      <c r="O18" s="82"/>
      <c r="Q18" s="122"/>
    </row>
    <row r="19" spans="4:18" ht="17.25" customHeight="1">
      <c r="D19" s="77"/>
      <c r="E19" s="88"/>
      <c r="F19" s="103"/>
      <c r="G19" s="78"/>
      <c r="H19" s="79"/>
      <c r="I19" s="80"/>
      <c r="J19" s="80"/>
      <c r="K19" s="80"/>
      <c r="L19" s="80"/>
      <c r="M19" s="81"/>
      <c r="N19" s="80"/>
      <c r="O19" s="82"/>
      <c r="Q19" s="122"/>
    </row>
    <row r="20" spans="4:18" ht="17.25" customHeight="1">
      <c r="D20" s="77"/>
      <c r="E20" s="88"/>
      <c r="F20" s="103"/>
      <c r="G20" s="78"/>
      <c r="H20" s="79"/>
      <c r="I20" s="80"/>
      <c r="J20" s="80"/>
      <c r="K20" s="80"/>
      <c r="L20" s="80"/>
      <c r="M20" s="81"/>
      <c r="N20" s="80"/>
      <c r="O20" s="82"/>
      <c r="Q20" s="122"/>
    </row>
    <row r="21" spans="4:18" ht="17.25" customHeight="1">
      <c r="D21" s="77"/>
      <c r="E21" s="88"/>
      <c r="F21" s="103"/>
      <c r="G21" s="78"/>
      <c r="H21" s="79"/>
      <c r="I21" s="80"/>
      <c r="J21" s="80"/>
      <c r="K21" s="80"/>
      <c r="L21" s="80"/>
      <c r="M21" s="81"/>
      <c r="N21" s="80"/>
      <c r="O21" s="82"/>
      <c r="Q21" s="122"/>
    </row>
    <row r="22" spans="4:18" ht="17.25" customHeight="1">
      <c r="D22" s="77"/>
      <c r="E22" s="88"/>
      <c r="F22" s="103"/>
      <c r="G22" s="78"/>
      <c r="H22" s="79"/>
      <c r="I22" s="80"/>
      <c r="J22" s="80"/>
      <c r="K22" s="80"/>
      <c r="L22" s="80"/>
      <c r="M22" s="81"/>
      <c r="N22" s="80"/>
      <c r="O22" s="82"/>
      <c r="Q22" s="122"/>
    </row>
    <row r="23" spans="4:18" ht="17.25" customHeight="1">
      <c r="D23" s="77"/>
      <c r="E23" s="88"/>
      <c r="F23" s="103"/>
      <c r="G23" s="78"/>
      <c r="H23" s="79"/>
      <c r="I23" s="80"/>
      <c r="J23" s="80"/>
      <c r="K23" s="80"/>
      <c r="L23" s="80"/>
      <c r="M23" s="81"/>
      <c r="N23" s="80"/>
      <c r="O23" s="82"/>
      <c r="Q23" s="122"/>
    </row>
    <row r="24" spans="4:18" ht="17.25" customHeight="1">
      <c r="D24" s="77"/>
      <c r="E24" s="88"/>
      <c r="F24" s="103"/>
      <c r="G24" s="78"/>
      <c r="H24" s="79"/>
      <c r="I24" s="80"/>
      <c r="J24" s="80"/>
      <c r="K24" s="80"/>
      <c r="L24" s="80"/>
      <c r="M24" s="81"/>
      <c r="N24" s="80"/>
      <c r="O24" s="82"/>
      <c r="Q24" s="122"/>
    </row>
    <row r="25" spans="4:18" ht="17.25" customHeight="1">
      <c r="D25" s="89"/>
      <c r="E25" s="83"/>
      <c r="F25" s="106"/>
      <c r="G25" s="84"/>
      <c r="H25" s="87"/>
      <c r="I25" s="85"/>
      <c r="J25" s="85"/>
      <c r="K25" s="85"/>
      <c r="L25" s="85"/>
      <c r="M25" s="86"/>
      <c r="N25" s="85"/>
      <c r="O25" s="112"/>
      <c r="Q25" s="122"/>
    </row>
    <row r="26" spans="4:18" ht="17.25" customHeight="1">
      <c r="D26" s="90"/>
      <c r="E26" s="91"/>
      <c r="F26" s="107"/>
      <c r="G26" s="92"/>
      <c r="H26" s="93"/>
      <c r="I26" s="94"/>
      <c r="J26" s="94"/>
      <c r="K26" s="94"/>
      <c r="L26" s="94"/>
      <c r="M26" s="95"/>
      <c r="N26" s="94"/>
      <c r="O26" s="113"/>
      <c r="Q26" s="122"/>
      <c r="R26" s="57"/>
    </row>
    <row r="27" spans="4:18" s="2" customFormat="1" ht="17.25" customHeight="1">
      <c r="D27" s="114"/>
      <c r="E27" s="60" t="s">
        <v>47</v>
      </c>
      <c r="F27" s="61"/>
      <c r="G27" s="59"/>
      <c r="H27" s="62"/>
      <c r="I27" s="63"/>
      <c r="J27" s="64">
        <f>SUM(J6:J26)</f>
        <v>0</v>
      </c>
      <c r="K27" s="64"/>
      <c r="L27" s="64">
        <f>SUM(L6:L26)</f>
        <v>0</v>
      </c>
      <c r="M27" s="64"/>
      <c r="N27" s="64">
        <f>SUM(N6:N26)</f>
        <v>0</v>
      </c>
      <c r="O27" s="115"/>
      <c r="P27" s="58"/>
      <c r="Q27" s="123"/>
      <c r="R27" s="130"/>
    </row>
    <row r="28" spans="4:18" ht="17.25" customHeight="1">
      <c r="D28" s="116" t="s">
        <v>126</v>
      </c>
      <c r="E28" s="117" t="s">
        <v>69</v>
      </c>
      <c r="F28" s="4"/>
      <c r="G28" s="3"/>
      <c r="H28" s="5"/>
      <c r="I28" s="6"/>
      <c r="J28" s="6"/>
      <c r="K28" s="6"/>
      <c r="L28" s="6"/>
      <c r="M28" s="7"/>
      <c r="N28" s="7"/>
      <c r="O28" s="8"/>
      <c r="Q28" s="122"/>
    </row>
    <row r="29" spans="4:18" ht="17.25" customHeight="1">
      <c r="D29" s="9"/>
      <c r="E29" s="132" t="s">
        <v>321</v>
      </c>
      <c r="F29" s="11"/>
      <c r="G29" s="9"/>
      <c r="H29" s="12"/>
      <c r="I29" s="13"/>
      <c r="J29" s="13"/>
      <c r="K29" s="13"/>
      <c r="L29" s="13"/>
      <c r="M29" s="14"/>
      <c r="N29" s="14"/>
      <c r="O29" s="15"/>
      <c r="Q29" s="122"/>
      <c r="R29" s="131"/>
    </row>
    <row r="30" spans="4:18" ht="17.25" customHeight="1">
      <c r="D30" s="9"/>
      <c r="E30" s="10"/>
      <c r="F30" s="11"/>
      <c r="G30" s="9"/>
      <c r="H30" s="12"/>
      <c r="I30" s="13"/>
      <c r="J30" s="13"/>
      <c r="K30" s="13"/>
      <c r="L30" s="13"/>
      <c r="M30" s="14"/>
      <c r="N30" s="14"/>
      <c r="O30" s="15"/>
    </row>
    <row r="31" spans="4:18" ht="17.25" customHeight="1">
      <c r="D31" s="9"/>
      <c r="E31" s="10"/>
      <c r="F31" s="11"/>
      <c r="G31" s="9"/>
      <c r="H31" s="12"/>
      <c r="I31" s="13"/>
      <c r="J31" s="13"/>
      <c r="K31" s="13"/>
      <c r="L31" s="13"/>
      <c r="M31" s="14"/>
      <c r="N31" s="14"/>
      <c r="O31" s="15"/>
    </row>
    <row r="32" spans="4:18" ht="17.25" customHeight="1">
      <c r="D32" s="9"/>
      <c r="E32" s="10"/>
      <c r="F32" s="11"/>
      <c r="G32" s="9"/>
      <c r="H32" s="12"/>
      <c r="I32" s="13"/>
      <c r="J32" s="13"/>
      <c r="K32" s="13"/>
      <c r="L32" s="13"/>
      <c r="M32" s="14"/>
      <c r="N32" s="14"/>
      <c r="O32" s="15"/>
    </row>
    <row r="33" spans="4:15" ht="17.25" customHeight="1">
      <c r="D33" s="9"/>
      <c r="E33" s="10"/>
      <c r="F33" s="11"/>
      <c r="G33" s="9"/>
      <c r="H33" s="12"/>
      <c r="I33" s="13"/>
      <c r="J33" s="13"/>
      <c r="K33" s="13"/>
      <c r="L33" s="13"/>
      <c r="M33" s="14"/>
      <c r="N33" s="14"/>
      <c r="O33" s="15"/>
    </row>
    <row r="34" spans="4:15" ht="17.25" customHeight="1">
      <c r="D34" s="9"/>
      <c r="E34" s="10"/>
      <c r="F34" s="11"/>
      <c r="G34" s="9"/>
      <c r="H34" s="12"/>
      <c r="I34" s="13"/>
      <c r="J34" s="13"/>
      <c r="K34" s="13"/>
      <c r="L34" s="13"/>
      <c r="M34" s="14"/>
      <c r="N34" s="14"/>
      <c r="O34" s="15"/>
    </row>
    <row r="35" spans="4:15" ht="17.25" customHeight="1">
      <c r="D35" s="9"/>
      <c r="E35" s="10"/>
      <c r="F35" s="11"/>
      <c r="G35" s="9"/>
      <c r="H35" s="12"/>
      <c r="I35" s="13"/>
      <c r="J35" s="13"/>
      <c r="K35" s="13"/>
      <c r="L35" s="13"/>
      <c r="M35" s="14"/>
      <c r="N35" s="14"/>
      <c r="O35" s="15"/>
    </row>
    <row r="36" spans="4:15" ht="17.25" customHeight="1">
      <c r="D36" s="9"/>
      <c r="E36" s="10"/>
      <c r="F36" s="11"/>
      <c r="G36" s="9"/>
      <c r="H36" s="12"/>
      <c r="I36" s="13"/>
      <c r="J36" s="13"/>
      <c r="K36" s="13"/>
      <c r="L36" s="13"/>
      <c r="M36" s="14"/>
      <c r="N36" s="14"/>
      <c r="O36" s="15"/>
    </row>
    <row r="37" spans="4:15" ht="17.25" customHeight="1">
      <c r="D37" s="9"/>
      <c r="E37" s="10"/>
      <c r="F37" s="11"/>
      <c r="G37" s="9"/>
      <c r="H37" s="12"/>
      <c r="I37" s="13"/>
      <c r="J37" s="13"/>
      <c r="K37" s="13"/>
      <c r="L37" s="13"/>
      <c r="M37" s="14"/>
      <c r="N37" s="14"/>
      <c r="O37" s="15"/>
    </row>
    <row r="38" spans="4:15" ht="17.25" customHeight="1">
      <c r="D38" s="9"/>
      <c r="E38" s="10"/>
      <c r="F38" s="11"/>
      <c r="G38" s="9"/>
      <c r="H38" s="12"/>
      <c r="I38" s="13"/>
      <c r="J38" s="13"/>
      <c r="K38" s="13"/>
      <c r="L38" s="13"/>
      <c r="M38" s="14"/>
      <c r="N38" s="14"/>
      <c r="O38" s="15"/>
    </row>
  </sheetData>
  <autoFilter ref="D1:O38" xr:uid="{00000000-0009-0000-0000-000001000000}"/>
  <mergeCells count="6">
    <mergeCell ref="O1:O2"/>
    <mergeCell ref="D1:D2"/>
    <mergeCell ref="E1:E2"/>
    <mergeCell ref="F1:F2"/>
    <mergeCell ref="G1:G2"/>
    <mergeCell ref="H1:H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D1:AB344"/>
  <sheetViews>
    <sheetView tabSelected="1" view="pageBreakPreview" zoomScaleNormal="100" zoomScaleSheetLayoutView="100" workbookViewId="0">
      <pane xSplit="15" ySplit="4" topLeftCell="P5" activePane="bottomRight" state="frozen"/>
      <selection activeCell="J23" sqref="J23"/>
      <selection pane="topRight" activeCell="J23" sqref="J23"/>
      <selection pane="bottomLeft" activeCell="J23" sqref="J23"/>
      <selection pane="bottomRight" activeCell="E57" sqref="E57"/>
    </sheetView>
  </sheetViews>
  <sheetFormatPr defaultColWidth="9" defaultRowHeight="16.5"/>
  <cols>
    <col min="1" max="3" width="9" style="1"/>
    <col min="4" max="4" width="6.125" style="201" customWidth="1"/>
    <col min="5" max="5" width="23.625" style="201" customWidth="1"/>
    <col min="6" max="6" width="18.75" style="203" customWidth="1"/>
    <col min="7" max="7" width="4.375" style="201" customWidth="1"/>
    <col min="8" max="8" width="9.625" style="202" customWidth="1"/>
    <col min="9" max="9" width="10" style="238" bestFit="1" customWidth="1"/>
    <col min="10" max="10" width="9.5" style="239" bestFit="1" customWidth="1"/>
    <col min="11" max="11" width="8.5" style="238" bestFit="1" customWidth="1"/>
    <col min="12" max="12" width="9.375" style="239" bestFit="1" customWidth="1"/>
    <col min="13" max="13" width="8.625" style="238" bestFit="1" customWidth="1"/>
    <col min="14" max="14" width="9.5" style="239" bestFit="1" customWidth="1"/>
    <col min="15" max="15" width="14.125" style="213" customWidth="1"/>
    <col min="16" max="16" width="9" style="57"/>
    <col min="17" max="18" width="9" style="1"/>
    <col min="19" max="19" width="16.125" style="1" customWidth="1"/>
    <col min="20" max="259" width="9" style="1"/>
    <col min="260" max="260" width="6.125" style="1" customWidth="1"/>
    <col min="261" max="261" width="24.75" style="1" customWidth="1"/>
    <col min="262" max="262" width="20.125" style="1" bestFit="1" customWidth="1"/>
    <col min="263" max="263" width="4.375" style="1" customWidth="1"/>
    <col min="264" max="264" width="5.75" style="1" customWidth="1"/>
    <col min="265" max="265" width="6.75" style="1" bestFit="1" customWidth="1"/>
    <col min="266" max="266" width="8.375" style="1" bestFit="1" customWidth="1"/>
    <col min="267" max="267" width="6.75" style="1" bestFit="1" customWidth="1"/>
    <col min="268" max="268" width="9.125" style="1" bestFit="1" customWidth="1"/>
    <col min="269" max="269" width="6.75" style="1" bestFit="1" customWidth="1"/>
    <col min="270" max="270" width="9.25" style="1" bestFit="1" customWidth="1"/>
    <col min="271" max="271" width="21" style="1" customWidth="1"/>
    <col min="272" max="274" width="9" style="1"/>
    <col min="275" max="275" width="16.125" style="1" customWidth="1"/>
    <col min="276" max="515" width="9" style="1"/>
    <col min="516" max="516" width="6.125" style="1" customWidth="1"/>
    <col min="517" max="517" width="24.75" style="1" customWidth="1"/>
    <col min="518" max="518" width="20.125" style="1" bestFit="1" customWidth="1"/>
    <col min="519" max="519" width="4.375" style="1" customWidth="1"/>
    <col min="520" max="520" width="5.75" style="1" customWidth="1"/>
    <col min="521" max="521" width="6.75" style="1" bestFit="1" customWidth="1"/>
    <col min="522" max="522" width="8.375" style="1" bestFit="1" customWidth="1"/>
    <col min="523" max="523" width="6.75" style="1" bestFit="1" customWidth="1"/>
    <col min="524" max="524" width="9.125" style="1" bestFit="1" customWidth="1"/>
    <col min="525" max="525" width="6.75" style="1" bestFit="1" customWidth="1"/>
    <col min="526" max="526" width="9.25" style="1" bestFit="1" customWidth="1"/>
    <col min="527" max="527" width="21" style="1" customWidth="1"/>
    <col min="528" max="530" width="9" style="1"/>
    <col min="531" max="531" width="16.125" style="1" customWidth="1"/>
    <col min="532" max="771" width="9" style="1"/>
    <col min="772" max="772" width="6.125" style="1" customWidth="1"/>
    <col min="773" max="773" width="24.75" style="1" customWidth="1"/>
    <col min="774" max="774" width="20.125" style="1" bestFit="1" customWidth="1"/>
    <col min="775" max="775" width="4.375" style="1" customWidth="1"/>
    <col min="776" max="776" width="5.75" style="1" customWidth="1"/>
    <col min="777" max="777" width="6.75" style="1" bestFit="1" customWidth="1"/>
    <col min="778" max="778" width="8.375" style="1" bestFit="1" customWidth="1"/>
    <col min="779" max="779" width="6.75" style="1" bestFit="1" customWidth="1"/>
    <col min="780" max="780" width="9.125" style="1" bestFit="1" customWidth="1"/>
    <col min="781" max="781" width="6.75" style="1" bestFit="1" customWidth="1"/>
    <col min="782" max="782" width="9.25" style="1" bestFit="1" customWidth="1"/>
    <col min="783" max="783" width="21" style="1" customWidth="1"/>
    <col min="784" max="786" width="9" style="1"/>
    <col min="787" max="787" width="16.125" style="1" customWidth="1"/>
    <col min="788" max="1027" width="9" style="1"/>
    <col min="1028" max="1028" width="6.125" style="1" customWidth="1"/>
    <col min="1029" max="1029" width="24.75" style="1" customWidth="1"/>
    <col min="1030" max="1030" width="20.125" style="1" bestFit="1" customWidth="1"/>
    <col min="1031" max="1031" width="4.375" style="1" customWidth="1"/>
    <col min="1032" max="1032" width="5.75" style="1" customWidth="1"/>
    <col min="1033" max="1033" width="6.75" style="1" bestFit="1" customWidth="1"/>
    <col min="1034" max="1034" width="8.375" style="1" bestFit="1" customWidth="1"/>
    <col min="1035" max="1035" width="6.75" style="1" bestFit="1" customWidth="1"/>
    <col min="1036" max="1036" width="9.125" style="1" bestFit="1" customWidth="1"/>
    <col min="1037" max="1037" width="6.75" style="1" bestFit="1" customWidth="1"/>
    <col min="1038" max="1038" width="9.25" style="1" bestFit="1" customWidth="1"/>
    <col min="1039" max="1039" width="21" style="1" customWidth="1"/>
    <col min="1040" max="1042" width="9" style="1"/>
    <col min="1043" max="1043" width="16.125" style="1" customWidth="1"/>
    <col min="1044" max="1283" width="9" style="1"/>
    <col min="1284" max="1284" width="6.125" style="1" customWidth="1"/>
    <col min="1285" max="1285" width="24.75" style="1" customWidth="1"/>
    <col min="1286" max="1286" width="20.125" style="1" bestFit="1" customWidth="1"/>
    <col min="1287" max="1287" width="4.375" style="1" customWidth="1"/>
    <col min="1288" max="1288" width="5.75" style="1" customWidth="1"/>
    <col min="1289" max="1289" width="6.75" style="1" bestFit="1" customWidth="1"/>
    <col min="1290" max="1290" width="8.375" style="1" bestFit="1" customWidth="1"/>
    <col min="1291" max="1291" width="6.75" style="1" bestFit="1" customWidth="1"/>
    <col min="1292" max="1292" width="9.125" style="1" bestFit="1" customWidth="1"/>
    <col min="1293" max="1293" width="6.75" style="1" bestFit="1" customWidth="1"/>
    <col min="1294" max="1294" width="9.25" style="1" bestFit="1" customWidth="1"/>
    <col min="1295" max="1295" width="21" style="1" customWidth="1"/>
    <col min="1296" max="1298" width="9" style="1"/>
    <col min="1299" max="1299" width="16.125" style="1" customWidth="1"/>
    <col min="1300" max="1539" width="9" style="1"/>
    <col min="1540" max="1540" width="6.125" style="1" customWidth="1"/>
    <col min="1541" max="1541" width="24.75" style="1" customWidth="1"/>
    <col min="1542" max="1542" width="20.125" style="1" bestFit="1" customWidth="1"/>
    <col min="1543" max="1543" width="4.375" style="1" customWidth="1"/>
    <col min="1544" max="1544" width="5.75" style="1" customWidth="1"/>
    <col min="1545" max="1545" width="6.75" style="1" bestFit="1" customWidth="1"/>
    <col min="1546" max="1546" width="8.375" style="1" bestFit="1" customWidth="1"/>
    <col min="1547" max="1547" width="6.75" style="1" bestFit="1" customWidth="1"/>
    <col min="1548" max="1548" width="9.125" style="1" bestFit="1" customWidth="1"/>
    <col min="1549" max="1549" width="6.75" style="1" bestFit="1" customWidth="1"/>
    <col min="1550" max="1550" width="9.25" style="1" bestFit="1" customWidth="1"/>
    <col min="1551" max="1551" width="21" style="1" customWidth="1"/>
    <col min="1552" max="1554" width="9" style="1"/>
    <col min="1555" max="1555" width="16.125" style="1" customWidth="1"/>
    <col min="1556" max="1795" width="9" style="1"/>
    <col min="1796" max="1796" width="6.125" style="1" customWidth="1"/>
    <col min="1797" max="1797" width="24.75" style="1" customWidth="1"/>
    <col min="1798" max="1798" width="20.125" style="1" bestFit="1" customWidth="1"/>
    <col min="1799" max="1799" width="4.375" style="1" customWidth="1"/>
    <col min="1800" max="1800" width="5.75" style="1" customWidth="1"/>
    <col min="1801" max="1801" width="6.75" style="1" bestFit="1" customWidth="1"/>
    <col min="1802" max="1802" width="8.375" style="1" bestFit="1" customWidth="1"/>
    <col min="1803" max="1803" width="6.75" style="1" bestFit="1" customWidth="1"/>
    <col min="1804" max="1804" width="9.125" style="1" bestFit="1" customWidth="1"/>
    <col min="1805" max="1805" width="6.75" style="1" bestFit="1" customWidth="1"/>
    <col min="1806" max="1806" width="9.25" style="1" bestFit="1" customWidth="1"/>
    <col min="1807" max="1807" width="21" style="1" customWidth="1"/>
    <col min="1808" max="1810" width="9" style="1"/>
    <col min="1811" max="1811" width="16.125" style="1" customWidth="1"/>
    <col min="1812" max="2051" width="9" style="1"/>
    <col min="2052" max="2052" width="6.125" style="1" customWidth="1"/>
    <col min="2053" max="2053" width="24.75" style="1" customWidth="1"/>
    <col min="2054" max="2054" width="20.125" style="1" bestFit="1" customWidth="1"/>
    <col min="2055" max="2055" width="4.375" style="1" customWidth="1"/>
    <col min="2056" max="2056" width="5.75" style="1" customWidth="1"/>
    <col min="2057" max="2057" width="6.75" style="1" bestFit="1" customWidth="1"/>
    <col min="2058" max="2058" width="8.375" style="1" bestFit="1" customWidth="1"/>
    <col min="2059" max="2059" width="6.75" style="1" bestFit="1" customWidth="1"/>
    <col min="2060" max="2060" width="9.125" style="1" bestFit="1" customWidth="1"/>
    <col min="2061" max="2061" width="6.75" style="1" bestFit="1" customWidth="1"/>
    <col min="2062" max="2062" width="9.25" style="1" bestFit="1" customWidth="1"/>
    <col min="2063" max="2063" width="21" style="1" customWidth="1"/>
    <col min="2064" max="2066" width="9" style="1"/>
    <col min="2067" max="2067" width="16.125" style="1" customWidth="1"/>
    <col min="2068" max="2307" width="9" style="1"/>
    <col min="2308" max="2308" width="6.125" style="1" customWidth="1"/>
    <col min="2309" max="2309" width="24.75" style="1" customWidth="1"/>
    <col min="2310" max="2310" width="20.125" style="1" bestFit="1" customWidth="1"/>
    <col min="2311" max="2311" width="4.375" style="1" customWidth="1"/>
    <col min="2312" max="2312" width="5.75" style="1" customWidth="1"/>
    <col min="2313" max="2313" width="6.75" style="1" bestFit="1" customWidth="1"/>
    <col min="2314" max="2314" width="8.375" style="1" bestFit="1" customWidth="1"/>
    <col min="2315" max="2315" width="6.75" style="1" bestFit="1" customWidth="1"/>
    <col min="2316" max="2316" width="9.125" style="1" bestFit="1" customWidth="1"/>
    <col min="2317" max="2317" width="6.75" style="1" bestFit="1" customWidth="1"/>
    <col min="2318" max="2318" width="9.25" style="1" bestFit="1" customWidth="1"/>
    <col min="2319" max="2319" width="21" style="1" customWidth="1"/>
    <col min="2320" max="2322" width="9" style="1"/>
    <col min="2323" max="2323" width="16.125" style="1" customWidth="1"/>
    <col min="2324" max="2563" width="9" style="1"/>
    <col min="2564" max="2564" width="6.125" style="1" customWidth="1"/>
    <col min="2565" max="2565" width="24.75" style="1" customWidth="1"/>
    <col min="2566" max="2566" width="20.125" style="1" bestFit="1" customWidth="1"/>
    <col min="2567" max="2567" width="4.375" style="1" customWidth="1"/>
    <col min="2568" max="2568" width="5.75" style="1" customWidth="1"/>
    <col min="2569" max="2569" width="6.75" style="1" bestFit="1" customWidth="1"/>
    <col min="2570" max="2570" width="8.375" style="1" bestFit="1" customWidth="1"/>
    <col min="2571" max="2571" width="6.75" style="1" bestFit="1" customWidth="1"/>
    <col min="2572" max="2572" width="9.125" style="1" bestFit="1" customWidth="1"/>
    <col min="2573" max="2573" width="6.75" style="1" bestFit="1" customWidth="1"/>
    <col min="2574" max="2574" width="9.25" style="1" bestFit="1" customWidth="1"/>
    <col min="2575" max="2575" width="21" style="1" customWidth="1"/>
    <col min="2576" max="2578" width="9" style="1"/>
    <col min="2579" max="2579" width="16.125" style="1" customWidth="1"/>
    <col min="2580" max="2819" width="9" style="1"/>
    <col min="2820" max="2820" width="6.125" style="1" customWidth="1"/>
    <col min="2821" max="2821" width="24.75" style="1" customWidth="1"/>
    <col min="2822" max="2822" width="20.125" style="1" bestFit="1" customWidth="1"/>
    <col min="2823" max="2823" width="4.375" style="1" customWidth="1"/>
    <col min="2824" max="2824" width="5.75" style="1" customWidth="1"/>
    <col min="2825" max="2825" width="6.75" style="1" bestFit="1" customWidth="1"/>
    <col min="2826" max="2826" width="8.375" style="1" bestFit="1" customWidth="1"/>
    <col min="2827" max="2827" width="6.75" style="1" bestFit="1" customWidth="1"/>
    <col min="2828" max="2828" width="9.125" style="1" bestFit="1" customWidth="1"/>
    <col min="2829" max="2829" width="6.75" style="1" bestFit="1" customWidth="1"/>
    <col min="2830" max="2830" width="9.25" style="1" bestFit="1" customWidth="1"/>
    <col min="2831" max="2831" width="21" style="1" customWidth="1"/>
    <col min="2832" max="2834" width="9" style="1"/>
    <col min="2835" max="2835" width="16.125" style="1" customWidth="1"/>
    <col min="2836" max="3075" width="9" style="1"/>
    <col min="3076" max="3076" width="6.125" style="1" customWidth="1"/>
    <col min="3077" max="3077" width="24.75" style="1" customWidth="1"/>
    <col min="3078" max="3078" width="20.125" style="1" bestFit="1" customWidth="1"/>
    <col min="3079" max="3079" width="4.375" style="1" customWidth="1"/>
    <col min="3080" max="3080" width="5.75" style="1" customWidth="1"/>
    <col min="3081" max="3081" width="6.75" style="1" bestFit="1" customWidth="1"/>
    <col min="3082" max="3082" width="8.375" style="1" bestFit="1" customWidth="1"/>
    <col min="3083" max="3083" width="6.75" style="1" bestFit="1" customWidth="1"/>
    <col min="3084" max="3084" width="9.125" style="1" bestFit="1" customWidth="1"/>
    <col min="3085" max="3085" width="6.75" style="1" bestFit="1" customWidth="1"/>
    <col min="3086" max="3086" width="9.25" style="1" bestFit="1" customWidth="1"/>
    <col min="3087" max="3087" width="21" style="1" customWidth="1"/>
    <col min="3088" max="3090" width="9" style="1"/>
    <col min="3091" max="3091" width="16.125" style="1" customWidth="1"/>
    <col min="3092" max="3331" width="9" style="1"/>
    <col min="3332" max="3332" width="6.125" style="1" customWidth="1"/>
    <col min="3333" max="3333" width="24.75" style="1" customWidth="1"/>
    <col min="3334" max="3334" width="20.125" style="1" bestFit="1" customWidth="1"/>
    <col min="3335" max="3335" width="4.375" style="1" customWidth="1"/>
    <col min="3336" max="3336" width="5.75" style="1" customWidth="1"/>
    <col min="3337" max="3337" width="6.75" style="1" bestFit="1" customWidth="1"/>
    <col min="3338" max="3338" width="8.375" style="1" bestFit="1" customWidth="1"/>
    <col min="3339" max="3339" width="6.75" style="1" bestFit="1" customWidth="1"/>
    <col min="3340" max="3340" width="9.125" style="1" bestFit="1" customWidth="1"/>
    <col min="3341" max="3341" width="6.75" style="1" bestFit="1" customWidth="1"/>
    <col min="3342" max="3342" width="9.25" style="1" bestFit="1" customWidth="1"/>
    <col min="3343" max="3343" width="21" style="1" customWidth="1"/>
    <col min="3344" max="3346" width="9" style="1"/>
    <col min="3347" max="3347" width="16.125" style="1" customWidth="1"/>
    <col min="3348" max="3587" width="9" style="1"/>
    <col min="3588" max="3588" width="6.125" style="1" customWidth="1"/>
    <col min="3589" max="3589" width="24.75" style="1" customWidth="1"/>
    <col min="3590" max="3590" width="20.125" style="1" bestFit="1" customWidth="1"/>
    <col min="3591" max="3591" width="4.375" style="1" customWidth="1"/>
    <col min="3592" max="3592" width="5.75" style="1" customWidth="1"/>
    <col min="3593" max="3593" width="6.75" style="1" bestFit="1" customWidth="1"/>
    <col min="3594" max="3594" width="8.375" style="1" bestFit="1" customWidth="1"/>
    <col min="3595" max="3595" width="6.75" style="1" bestFit="1" customWidth="1"/>
    <col min="3596" max="3596" width="9.125" style="1" bestFit="1" customWidth="1"/>
    <col min="3597" max="3597" width="6.75" style="1" bestFit="1" customWidth="1"/>
    <col min="3598" max="3598" width="9.25" style="1" bestFit="1" customWidth="1"/>
    <col min="3599" max="3599" width="21" style="1" customWidth="1"/>
    <col min="3600" max="3602" width="9" style="1"/>
    <col min="3603" max="3603" width="16.125" style="1" customWidth="1"/>
    <col min="3604" max="3843" width="9" style="1"/>
    <col min="3844" max="3844" width="6.125" style="1" customWidth="1"/>
    <col min="3845" max="3845" width="24.75" style="1" customWidth="1"/>
    <col min="3846" max="3846" width="20.125" style="1" bestFit="1" customWidth="1"/>
    <col min="3847" max="3847" width="4.375" style="1" customWidth="1"/>
    <col min="3848" max="3848" width="5.75" style="1" customWidth="1"/>
    <col min="3849" max="3849" width="6.75" style="1" bestFit="1" customWidth="1"/>
    <col min="3850" max="3850" width="8.375" style="1" bestFit="1" customWidth="1"/>
    <col min="3851" max="3851" width="6.75" style="1" bestFit="1" customWidth="1"/>
    <col min="3852" max="3852" width="9.125" style="1" bestFit="1" customWidth="1"/>
    <col min="3853" max="3853" width="6.75" style="1" bestFit="1" customWidth="1"/>
    <col min="3854" max="3854" width="9.25" style="1" bestFit="1" customWidth="1"/>
    <col min="3855" max="3855" width="21" style="1" customWidth="1"/>
    <col min="3856" max="3858" width="9" style="1"/>
    <col min="3859" max="3859" width="16.125" style="1" customWidth="1"/>
    <col min="3860" max="4099" width="9" style="1"/>
    <col min="4100" max="4100" width="6.125" style="1" customWidth="1"/>
    <col min="4101" max="4101" width="24.75" style="1" customWidth="1"/>
    <col min="4102" max="4102" width="20.125" style="1" bestFit="1" customWidth="1"/>
    <col min="4103" max="4103" width="4.375" style="1" customWidth="1"/>
    <col min="4104" max="4104" width="5.75" style="1" customWidth="1"/>
    <col min="4105" max="4105" width="6.75" style="1" bestFit="1" customWidth="1"/>
    <col min="4106" max="4106" width="8.375" style="1" bestFit="1" customWidth="1"/>
    <col min="4107" max="4107" width="6.75" style="1" bestFit="1" customWidth="1"/>
    <col min="4108" max="4108" width="9.125" style="1" bestFit="1" customWidth="1"/>
    <col min="4109" max="4109" width="6.75" style="1" bestFit="1" customWidth="1"/>
    <col min="4110" max="4110" width="9.25" style="1" bestFit="1" customWidth="1"/>
    <col min="4111" max="4111" width="21" style="1" customWidth="1"/>
    <col min="4112" max="4114" width="9" style="1"/>
    <col min="4115" max="4115" width="16.125" style="1" customWidth="1"/>
    <col min="4116" max="4355" width="9" style="1"/>
    <col min="4356" max="4356" width="6.125" style="1" customWidth="1"/>
    <col min="4357" max="4357" width="24.75" style="1" customWidth="1"/>
    <col min="4358" max="4358" width="20.125" style="1" bestFit="1" customWidth="1"/>
    <col min="4359" max="4359" width="4.375" style="1" customWidth="1"/>
    <col min="4360" max="4360" width="5.75" style="1" customWidth="1"/>
    <col min="4361" max="4361" width="6.75" style="1" bestFit="1" customWidth="1"/>
    <col min="4362" max="4362" width="8.375" style="1" bestFit="1" customWidth="1"/>
    <col min="4363" max="4363" width="6.75" style="1" bestFit="1" customWidth="1"/>
    <col min="4364" max="4364" width="9.125" style="1" bestFit="1" customWidth="1"/>
    <col min="4365" max="4365" width="6.75" style="1" bestFit="1" customWidth="1"/>
    <col min="4366" max="4366" width="9.25" style="1" bestFit="1" customWidth="1"/>
    <col min="4367" max="4367" width="21" style="1" customWidth="1"/>
    <col min="4368" max="4370" width="9" style="1"/>
    <col min="4371" max="4371" width="16.125" style="1" customWidth="1"/>
    <col min="4372" max="4611" width="9" style="1"/>
    <col min="4612" max="4612" width="6.125" style="1" customWidth="1"/>
    <col min="4613" max="4613" width="24.75" style="1" customWidth="1"/>
    <col min="4614" max="4614" width="20.125" style="1" bestFit="1" customWidth="1"/>
    <col min="4615" max="4615" width="4.375" style="1" customWidth="1"/>
    <col min="4616" max="4616" width="5.75" style="1" customWidth="1"/>
    <col min="4617" max="4617" width="6.75" style="1" bestFit="1" customWidth="1"/>
    <col min="4618" max="4618" width="8.375" style="1" bestFit="1" customWidth="1"/>
    <col min="4619" max="4619" width="6.75" style="1" bestFit="1" customWidth="1"/>
    <col min="4620" max="4620" width="9.125" style="1" bestFit="1" customWidth="1"/>
    <col min="4621" max="4621" width="6.75" style="1" bestFit="1" customWidth="1"/>
    <col min="4622" max="4622" width="9.25" style="1" bestFit="1" customWidth="1"/>
    <col min="4623" max="4623" width="21" style="1" customWidth="1"/>
    <col min="4624" max="4626" width="9" style="1"/>
    <col min="4627" max="4627" width="16.125" style="1" customWidth="1"/>
    <col min="4628" max="4867" width="9" style="1"/>
    <col min="4868" max="4868" width="6.125" style="1" customWidth="1"/>
    <col min="4869" max="4869" width="24.75" style="1" customWidth="1"/>
    <col min="4870" max="4870" width="20.125" style="1" bestFit="1" customWidth="1"/>
    <col min="4871" max="4871" width="4.375" style="1" customWidth="1"/>
    <col min="4872" max="4872" width="5.75" style="1" customWidth="1"/>
    <col min="4873" max="4873" width="6.75" style="1" bestFit="1" customWidth="1"/>
    <col min="4874" max="4874" width="8.375" style="1" bestFit="1" customWidth="1"/>
    <col min="4875" max="4875" width="6.75" style="1" bestFit="1" customWidth="1"/>
    <col min="4876" max="4876" width="9.125" style="1" bestFit="1" customWidth="1"/>
    <col min="4877" max="4877" width="6.75" style="1" bestFit="1" customWidth="1"/>
    <col min="4878" max="4878" width="9.25" style="1" bestFit="1" customWidth="1"/>
    <col min="4879" max="4879" width="21" style="1" customWidth="1"/>
    <col min="4880" max="4882" width="9" style="1"/>
    <col min="4883" max="4883" width="16.125" style="1" customWidth="1"/>
    <col min="4884" max="5123" width="9" style="1"/>
    <col min="5124" max="5124" width="6.125" style="1" customWidth="1"/>
    <col min="5125" max="5125" width="24.75" style="1" customWidth="1"/>
    <col min="5126" max="5126" width="20.125" style="1" bestFit="1" customWidth="1"/>
    <col min="5127" max="5127" width="4.375" style="1" customWidth="1"/>
    <col min="5128" max="5128" width="5.75" style="1" customWidth="1"/>
    <col min="5129" max="5129" width="6.75" style="1" bestFit="1" customWidth="1"/>
    <col min="5130" max="5130" width="8.375" style="1" bestFit="1" customWidth="1"/>
    <col min="5131" max="5131" width="6.75" style="1" bestFit="1" customWidth="1"/>
    <col min="5132" max="5132" width="9.125" style="1" bestFit="1" customWidth="1"/>
    <col min="5133" max="5133" width="6.75" style="1" bestFit="1" customWidth="1"/>
    <col min="5134" max="5134" width="9.25" style="1" bestFit="1" customWidth="1"/>
    <col min="5135" max="5135" width="21" style="1" customWidth="1"/>
    <col min="5136" max="5138" width="9" style="1"/>
    <col min="5139" max="5139" width="16.125" style="1" customWidth="1"/>
    <col min="5140" max="5379" width="9" style="1"/>
    <col min="5380" max="5380" width="6.125" style="1" customWidth="1"/>
    <col min="5381" max="5381" width="24.75" style="1" customWidth="1"/>
    <col min="5382" max="5382" width="20.125" style="1" bestFit="1" customWidth="1"/>
    <col min="5383" max="5383" width="4.375" style="1" customWidth="1"/>
    <col min="5384" max="5384" width="5.75" style="1" customWidth="1"/>
    <col min="5385" max="5385" width="6.75" style="1" bestFit="1" customWidth="1"/>
    <col min="5386" max="5386" width="8.375" style="1" bestFit="1" customWidth="1"/>
    <col min="5387" max="5387" width="6.75" style="1" bestFit="1" customWidth="1"/>
    <col min="5388" max="5388" width="9.125" style="1" bestFit="1" customWidth="1"/>
    <col min="5389" max="5389" width="6.75" style="1" bestFit="1" customWidth="1"/>
    <col min="5390" max="5390" width="9.25" style="1" bestFit="1" customWidth="1"/>
    <col min="5391" max="5391" width="21" style="1" customWidth="1"/>
    <col min="5392" max="5394" width="9" style="1"/>
    <col min="5395" max="5395" width="16.125" style="1" customWidth="1"/>
    <col min="5396" max="5635" width="9" style="1"/>
    <col min="5636" max="5636" width="6.125" style="1" customWidth="1"/>
    <col min="5637" max="5637" width="24.75" style="1" customWidth="1"/>
    <col min="5638" max="5638" width="20.125" style="1" bestFit="1" customWidth="1"/>
    <col min="5639" max="5639" width="4.375" style="1" customWidth="1"/>
    <col min="5640" max="5640" width="5.75" style="1" customWidth="1"/>
    <col min="5641" max="5641" width="6.75" style="1" bestFit="1" customWidth="1"/>
    <col min="5642" max="5642" width="8.375" style="1" bestFit="1" customWidth="1"/>
    <col min="5643" max="5643" width="6.75" style="1" bestFit="1" customWidth="1"/>
    <col min="5644" max="5644" width="9.125" style="1" bestFit="1" customWidth="1"/>
    <col min="5645" max="5645" width="6.75" style="1" bestFit="1" customWidth="1"/>
    <col min="5646" max="5646" width="9.25" style="1" bestFit="1" customWidth="1"/>
    <col min="5647" max="5647" width="21" style="1" customWidth="1"/>
    <col min="5648" max="5650" width="9" style="1"/>
    <col min="5651" max="5651" width="16.125" style="1" customWidth="1"/>
    <col min="5652" max="5891" width="9" style="1"/>
    <col min="5892" max="5892" width="6.125" style="1" customWidth="1"/>
    <col min="5893" max="5893" width="24.75" style="1" customWidth="1"/>
    <col min="5894" max="5894" width="20.125" style="1" bestFit="1" customWidth="1"/>
    <col min="5895" max="5895" width="4.375" style="1" customWidth="1"/>
    <col min="5896" max="5896" width="5.75" style="1" customWidth="1"/>
    <col min="5897" max="5897" width="6.75" style="1" bestFit="1" customWidth="1"/>
    <col min="5898" max="5898" width="8.375" style="1" bestFit="1" customWidth="1"/>
    <col min="5899" max="5899" width="6.75" style="1" bestFit="1" customWidth="1"/>
    <col min="5900" max="5900" width="9.125" style="1" bestFit="1" customWidth="1"/>
    <col min="5901" max="5901" width="6.75" style="1" bestFit="1" customWidth="1"/>
    <col min="5902" max="5902" width="9.25" style="1" bestFit="1" customWidth="1"/>
    <col min="5903" max="5903" width="21" style="1" customWidth="1"/>
    <col min="5904" max="5906" width="9" style="1"/>
    <col min="5907" max="5907" width="16.125" style="1" customWidth="1"/>
    <col min="5908" max="6147" width="9" style="1"/>
    <col min="6148" max="6148" width="6.125" style="1" customWidth="1"/>
    <col min="6149" max="6149" width="24.75" style="1" customWidth="1"/>
    <col min="6150" max="6150" width="20.125" style="1" bestFit="1" customWidth="1"/>
    <col min="6151" max="6151" width="4.375" style="1" customWidth="1"/>
    <col min="6152" max="6152" width="5.75" style="1" customWidth="1"/>
    <col min="6153" max="6153" width="6.75" style="1" bestFit="1" customWidth="1"/>
    <col min="6154" max="6154" width="8.375" style="1" bestFit="1" customWidth="1"/>
    <col min="6155" max="6155" width="6.75" style="1" bestFit="1" customWidth="1"/>
    <col min="6156" max="6156" width="9.125" style="1" bestFit="1" customWidth="1"/>
    <col min="6157" max="6157" width="6.75" style="1" bestFit="1" customWidth="1"/>
    <col min="6158" max="6158" width="9.25" style="1" bestFit="1" customWidth="1"/>
    <col min="6159" max="6159" width="21" style="1" customWidth="1"/>
    <col min="6160" max="6162" width="9" style="1"/>
    <col min="6163" max="6163" width="16.125" style="1" customWidth="1"/>
    <col min="6164" max="6403" width="9" style="1"/>
    <col min="6404" max="6404" width="6.125" style="1" customWidth="1"/>
    <col min="6405" max="6405" width="24.75" style="1" customWidth="1"/>
    <col min="6406" max="6406" width="20.125" style="1" bestFit="1" customWidth="1"/>
    <col min="6407" max="6407" width="4.375" style="1" customWidth="1"/>
    <col min="6408" max="6408" width="5.75" style="1" customWidth="1"/>
    <col min="6409" max="6409" width="6.75" style="1" bestFit="1" customWidth="1"/>
    <col min="6410" max="6410" width="8.375" style="1" bestFit="1" customWidth="1"/>
    <col min="6411" max="6411" width="6.75" style="1" bestFit="1" customWidth="1"/>
    <col min="6412" max="6412" width="9.125" style="1" bestFit="1" customWidth="1"/>
    <col min="6413" max="6413" width="6.75" style="1" bestFit="1" customWidth="1"/>
    <col min="6414" max="6414" width="9.25" style="1" bestFit="1" customWidth="1"/>
    <col min="6415" max="6415" width="21" style="1" customWidth="1"/>
    <col min="6416" max="6418" width="9" style="1"/>
    <col min="6419" max="6419" width="16.125" style="1" customWidth="1"/>
    <col min="6420" max="6659" width="9" style="1"/>
    <col min="6660" max="6660" width="6.125" style="1" customWidth="1"/>
    <col min="6661" max="6661" width="24.75" style="1" customWidth="1"/>
    <col min="6662" max="6662" width="20.125" style="1" bestFit="1" customWidth="1"/>
    <col min="6663" max="6663" width="4.375" style="1" customWidth="1"/>
    <col min="6664" max="6664" width="5.75" style="1" customWidth="1"/>
    <col min="6665" max="6665" width="6.75" style="1" bestFit="1" customWidth="1"/>
    <col min="6666" max="6666" width="8.375" style="1" bestFit="1" customWidth="1"/>
    <col min="6667" max="6667" width="6.75" style="1" bestFit="1" customWidth="1"/>
    <col min="6668" max="6668" width="9.125" style="1" bestFit="1" customWidth="1"/>
    <col min="6669" max="6669" width="6.75" style="1" bestFit="1" customWidth="1"/>
    <col min="6670" max="6670" width="9.25" style="1" bestFit="1" customWidth="1"/>
    <col min="6671" max="6671" width="21" style="1" customWidth="1"/>
    <col min="6672" max="6674" width="9" style="1"/>
    <col min="6675" max="6675" width="16.125" style="1" customWidth="1"/>
    <col min="6676" max="6915" width="9" style="1"/>
    <col min="6916" max="6916" width="6.125" style="1" customWidth="1"/>
    <col min="6917" max="6917" width="24.75" style="1" customWidth="1"/>
    <col min="6918" max="6918" width="20.125" style="1" bestFit="1" customWidth="1"/>
    <col min="6919" max="6919" width="4.375" style="1" customWidth="1"/>
    <col min="6920" max="6920" width="5.75" style="1" customWidth="1"/>
    <col min="6921" max="6921" width="6.75" style="1" bestFit="1" customWidth="1"/>
    <col min="6922" max="6922" width="8.375" style="1" bestFit="1" customWidth="1"/>
    <col min="6923" max="6923" width="6.75" style="1" bestFit="1" customWidth="1"/>
    <col min="6924" max="6924" width="9.125" style="1" bestFit="1" customWidth="1"/>
    <col min="6925" max="6925" width="6.75" style="1" bestFit="1" customWidth="1"/>
    <col min="6926" max="6926" width="9.25" style="1" bestFit="1" customWidth="1"/>
    <col min="6927" max="6927" width="21" style="1" customWidth="1"/>
    <col min="6928" max="6930" width="9" style="1"/>
    <col min="6931" max="6931" width="16.125" style="1" customWidth="1"/>
    <col min="6932" max="7171" width="9" style="1"/>
    <col min="7172" max="7172" width="6.125" style="1" customWidth="1"/>
    <col min="7173" max="7173" width="24.75" style="1" customWidth="1"/>
    <col min="7174" max="7174" width="20.125" style="1" bestFit="1" customWidth="1"/>
    <col min="7175" max="7175" width="4.375" style="1" customWidth="1"/>
    <col min="7176" max="7176" width="5.75" style="1" customWidth="1"/>
    <col min="7177" max="7177" width="6.75" style="1" bestFit="1" customWidth="1"/>
    <col min="7178" max="7178" width="8.375" style="1" bestFit="1" customWidth="1"/>
    <col min="7179" max="7179" width="6.75" style="1" bestFit="1" customWidth="1"/>
    <col min="7180" max="7180" width="9.125" style="1" bestFit="1" customWidth="1"/>
    <col min="7181" max="7181" width="6.75" style="1" bestFit="1" customWidth="1"/>
    <col min="7182" max="7182" width="9.25" style="1" bestFit="1" customWidth="1"/>
    <col min="7183" max="7183" width="21" style="1" customWidth="1"/>
    <col min="7184" max="7186" width="9" style="1"/>
    <col min="7187" max="7187" width="16.125" style="1" customWidth="1"/>
    <col min="7188" max="7427" width="9" style="1"/>
    <col min="7428" max="7428" width="6.125" style="1" customWidth="1"/>
    <col min="7429" max="7429" width="24.75" style="1" customWidth="1"/>
    <col min="7430" max="7430" width="20.125" style="1" bestFit="1" customWidth="1"/>
    <col min="7431" max="7431" width="4.375" style="1" customWidth="1"/>
    <col min="7432" max="7432" width="5.75" style="1" customWidth="1"/>
    <col min="7433" max="7433" width="6.75" style="1" bestFit="1" customWidth="1"/>
    <col min="7434" max="7434" width="8.375" style="1" bestFit="1" customWidth="1"/>
    <col min="7435" max="7435" width="6.75" style="1" bestFit="1" customWidth="1"/>
    <col min="7436" max="7436" width="9.125" style="1" bestFit="1" customWidth="1"/>
    <col min="7437" max="7437" width="6.75" style="1" bestFit="1" customWidth="1"/>
    <col min="7438" max="7438" width="9.25" style="1" bestFit="1" customWidth="1"/>
    <col min="7439" max="7439" width="21" style="1" customWidth="1"/>
    <col min="7440" max="7442" width="9" style="1"/>
    <col min="7443" max="7443" width="16.125" style="1" customWidth="1"/>
    <col min="7444" max="7683" width="9" style="1"/>
    <col min="7684" max="7684" width="6.125" style="1" customWidth="1"/>
    <col min="7685" max="7685" width="24.75" style="1" customWidth="1"/>
    <col min="7686" max="7686" width="20.125" style="1" bestFit="1" customWidth="1"/>
    <col min="7687" max="7687" width="4.375" style="1" customWidth="1"/>
    <col min="7688" max="7688" width="5.75" style="1" customWidth="1"/>
    <col min="7689" max="7689" width="6.75" style="1" bestFit="1" customWidth="1"/>
    <col min="7690" max="7690" width="8.375" style="1" bestFit="1" customWidth="1"/>
    <col min="7691" max="7691" width="6.75" style="1" bestFit="1" customWidth="1"/>
    <col min="7692" max="7692" width="9.125" style="1" bestFit="1" customWidth="1"/>
    <col min="7693" max="7693" width="6.75" style="1" bestFit="1" customWidth="1"/>
    <col min="7694" max="7694" width="9.25" style="1" bestFit="1" customWidth="1"/>
    <col min="7695" max="7695" width="21" style="1" customWidth="1"/>
    <col min="7696" max="7698" width="9" style="1"/>
    <col min="7699" max="7699" width="16.125" style="1" customWidth="1"/>
    <col min="7700" max="7939" width="9" style="1"/>
    <col min="7940" max="7940" width="6.125" style="1" customWidth="1"/>
    <col min="7941" max="7941" width="24.75" style="1" customWidth="1"/>
    <col min="7942" max="7942" width="20.125" style="1" bestFit="1" customWidth="1"/>
    <col min="7943" max="7943" width="4.375" style="1" customWidth="1"/>
    <col min="7944" max="7944" width="5.75" style="1" customWidth="1"/>
    <col min="7945" max="7945" width="6.75" style="1" bestFit="1" customWidth="1"/>
    <col min="7946" max="7946" width="8.375" style="1" bestFit="1" customWidth="1"/>
    <col min="7947" max="7947" width="6.75" style="1" bestFit="1" customWidth="1"/>
    <col min="7948" max="7948" width="9.125" style="1" bestFit="1" customWidth="1"/>
    <col min="7949" max="7949" width="6.75" style="1" bestFit="1" customWidth="1"/>
    <col min="7950" max="7950" width="9.25" style="1" bestFit="1" customWidth="1"/>
    <col min="7951" max="7951" width="21" style="1" customWidth="1"/>
    <col min="7952" max="7954" width="9" style="1"/>
    <col min="7955" max="7955" width="16.125" style="1" customWidth="1"/>
    <col min="7956" max="8195" width="9" style="1"/>
    <col min="8196" max="8196" width="6.125" style="1" customWidth="1"/>
    <col min="8197" max="8197" width="24.75" style="1" customWidth="1"/>
    <col min="8198" max="8198" width="20.125" style="1" bestFit="1" customWidth="1"/>
    <col min="8199" max="8199" width="4.375" style="1" customWidth="1"/>
    <col min="8200" max="8200" width="5.75" style="1" customWidth="1"/>
    <col min="8201" max="8201" width="6.75" style="1" bestFit="1" customWidth="1"/>
    <col min="8202" max="8202" width="8.375" style="1" bestFit="1" customWidth="1"/>
    <col min="8203" max="8203" width="6.75" style="1" bestFit="1" customWidth="1"/>
    <col min="8204" max="8204" width="9.125" style="1" bestFit="1" customWidth="1"/>
    <col min="8205" max="8205" width="6.75" style="1" bestFit="1" customWidth="1"/>
    <col min="8206" max="8206" width="9.25" style="1" bestFit="1" customWidth="1"/>
    <col min="8207" max="8207" width="21" style="1" customWidth="1"/>
    <col min="8208" max="8210" width="9" style="1"/>
    <col min="8211" max="8211" width="16.125" style="1" customWidth="1"/>
    <col min="8212" max="8451" width="9" style="1"/>
    <col min="8452" max="8452" width="6.125" style="1" customWidth="1"/>
    <col min="8453" max="8453" width="24.75" style="1" customWidth="1"/>
    <col min="8454" max="8454" width="20.125" style="1" bestFit="1" customWidth="1"/>
    <col min="8455" max="8455" width="4.375" style="1" customWidth="1"/>
    <col min="8456" max="8456" width="5.75" style="1" customWidth="1"/>
    <col min="8457" max="8457" width="6.75" style="1" bestFit="1" customWidth="1"/>
    <col min="8458" max="8458" width="8.375" style="1" bestFit="1" customWidth="1"/>
    <col min="8459" max="8459" width="6.75" style="1" bestFit="1" customWidth="1"/>
    <col min="8460" max="8460" width="9.125" style="1" bestFit="1" customWidth="1"/>
    <col min="8461" max="8461" width="6.75" style="1" bestFit="1" customWidth="1"/>
    <col min="8462" max="8462" width="9.25" style="1" bestFit="1" customWidth="1"/>
    <col min="8463" max="8463" width="21" style="1" customWidth="1"/>
    <col min="8464" max="8466" width="9" style="1"/>
    <col min="8467" max="8467" width="16.125" style="1" customWidth="1"/>
    <col min="8468" max="8707" width="9" style="1"/>
    <col min="8708" max="8708" width="6.125" style="1" customWidth="1"/>
    <col min="8709" max="8709" width="24.75" style="1" customWidth="1"/>
    <col min="8710" max="8710" width="20.125" style="1" bestFit="1" customWidth="1"/>
    <col min="8711" max="8711" width="4.375" style="1" customWidth="1"/>
    <col min="8712" max="8712" width="5.75" style="1" customWidth="1"/>
    <col min="8713" max="8713" width="6.75" style="1" bestFit="1" customWidth="1"/>
    <col min="8714" max="8714" width="8.375" style="1" bestFit="1" customWidth="1"/>
    <col min="8715" max="8715" width="6.75" style="1" bestFit="1" customWidth="1"/>
    <col min="8716" max="8716" width="9.125" style="1" bestFit="1" customWidth="1"/>
    <col min="8717" max="8717" width="6.75" style="1" bestFit="1" customWidth="1"/>
    <col min="8718" max="8718" width="9.25" style="1" bestFit="1" customWidth="1"/>
    <col min="8719" max="8719" width="21" style="1" customWidth="1"/>
    <col min="8720" max="8722" width="9" style="1"/>
    <col min="8723" max="8723" width="16.125" style="1" customWidth="1"/>
    <col min="8724" max="8963" width="9" style="1"/>
    <col min="8964" max="8964" width="6.125" style="1" customWidth="1"/>
    <col min="8965" max="8965" width="24.75" style="1" customWidth="1"/>
    <col min="8966" max="8966" width="20.125" style="1" bestFit="1" customWidth="1"/>
    <col min="8967" max="8967" width="4.375" style="1" customWidth="1"/>
    <col min="8968" max="8968" width="5.75" style="1" customWidth="1"/>
    <col min="8969" max="8969" width="6.75" style="1" bestFit="1" customWidth="1"/>
    <col min="8970" max="8970" width="8.375" style="1" bestFit="1" customWidth="1"/>
    <col min="8971" max="8971" width="6.75" style="1" bestFit="1" customWidth="1"/>
    <col min="8972" max="8972" width="9.125" style="1" bestFit="1" customWidth="1"/>
    <col min="8973" max="8973" width="6.75" style="1" bestFit="1" customWidth="1"/>
    <col min="8974" max="8974" width="9.25" style="1" bestFit="1" customWidth="1"/>
    <col min="8975" max="8975" width="21" style="1" customWidth="1"/>
    <col min="8976" max="8978" width="9" style="1"/>
    <col min="8979" max="8979" width="16.125" style="1" customWidth="1"/>
    <col min="8980" max="9219" width="9" style="1"/>
    <col min="9220" max="9220" width="6.125" style="1" customWidth="1"/>
    <col min="9221" max="9221" width="24.75" style="1" customWidth="1"/>
    <col min="9222" max="9222" width="20.125" style="1" bestFit="1" customWidth="1"/>
    <col min="9223" max="9223" width="4.375" style="1" customWidth="1"/>
    <col min="9224" max="9224" width="5.75" style="1" customWidth="1"/>
    <col min="9225" max="9225" width="6.75" style="1" bestFit="1" customWidth="1"/>
    <col min="9226" max="9226" width="8.375" style="1" bestFit="1" customWidth="1"/>
    <col min="9227" max="9227" width="6.75" style="1" bestFit="1" customWidth="1"/>
    <col min="9228" max="9228" width="9.125" style="1" bestFit="1" customWidth="1"/>
    <col min="9229" max="9229" width="6.75" style="1" bestFit="1" customWidth="1"/>
    <col min="9230" max="9230" width="9.25" style="1" bestFit="1" customWidth="1"/>
    <col min="9231" max="9231" width="21" style="1" customWidth="1"/>
    <col min="9232" max="9234" width="9" style="1"/>
    <col min="9235" max="9235" width="16.125" style="1" customWidth="1"/>
    <col min="9236" max="9475" width="9" style="1"/>
    <col min="9476" max="9476" width="6.125" style="1" customWidth="1"/>
    <col min="9477" max="9477" width="24.75" style="1" customWidth="1"/>
    <col min="9478" max="9478" width="20.125" style="1" bestFit="1" customWidth="1"/>
    <col min="9479" max="9479" width="4.375" style="1" customWidth="1"/>
    <col min="9480" max="9480" width="5.75" style="1" customWidth="1"/>
    <col min="9481" max="9481" width="6.75" style="1" bestFit="1" customWidth="1"/>
    <col min="9482" max="9482" width="8.375" style="1" bestFit="1" customWidth="1"/>
    <col min="9483" max="9483" width="6.75" style="1" bestFit="1" customWidth="1"/>
    <col min="9484" max="9484" width="9.125" style="1" bestFit="1" customWidth="1"/>
    <col min="9485" max="9485" width="6.75" style="1" bestFit="1" customWidth="1"/>
    <col min="9486" max="9486" width="9.25" style="1" bestFit="1" customWidth="1"/>
    <col min="9487" max="9487" width="21" style="1" customWidth="1"/>
    <col min="9488" max="9490" width="9" style="1"/>
    <col min="9491" max="9491" width="16.125" style="1" customWidth="1"/>
    <col min="9492" max="9731" width="9" style="1"/>
    <col min="9732" max="9732" width="6.125" style="1" customWidth="1"/>
    <col min="9733" max="9733" width="24.75" style="1" customWidth="1"/>
    <col min="9734" max="9734" width="20.125" style="1" bestFit="1" customWidth="1"/>
    <col min="9735" max="9735" width="4.375" style="1" customWidth="1"/>
    <col min="9736" max="9736" width="5.75" style="1" customWidth="1"/>
    <col min="9737" max="9737" width="6.75" style="1" bestFit="1" customWidth="1"/>
    <col min="9738" max="9738" width="8.375" style="1" bestFit="1" customWidth="1"/>
    <col min="9739" max="9739" width="6.75" style="1" bestFit="1" customWidth="1"/>
    <col min="9740" max="9740" width="9.125" style="1" bestFit="1" customWidth="1"/>
    <col min="9741" max="9741" width="6.75" style="1" bestFit="1" customWidth="1"/>
    <col min="9742" max="9742" width="9.25" style="1" bestFit="1" customWidth="1"/>
    <col min="9743" max="9743" width="21" style="1" customWidth="1"/>
    <col min="9744" max="9746" width="9" style="1"/>
    <col min="9747" max="9747" width="16.125" style="1" customWidth="1"/>
    <col min="9748" max="9987" width="9" style="1"/>
    <col min="9988" max="9988" width="6.125" style="1" customWidth="1"/>
    <col min="9989" max="9989" width="24.75" style="1" customWidth="1"/>
    <col min="9990" max="9990" width="20.125" style="1" bestFit="1" customWidth="1"/>
    <col min="9991" max="9991" width="4.375" style="1" customWidth="1"/>
    <col min="9992" max="9992" width="5.75" style="1" customWidth="1"/>
    <col min="9993" max="9993" width="6.75" style="1" bestFit="1" customWidth="1"/>
    <col min="9994" max="9994" width="8.375" style="1" bestFit="1" customWidth="1"/>
    <col min="9995" max="9995" width="6.75" style="1" bestFit="1" customWidth="1"/>
    <col min="9996" max="9996" width="9.125" style="1" bestFit="1" customWidth="1"/>
    <col min="9997" max="9997" width="6.75" style="1" bestFit="1" customWidth="1"/>
    <col min="9998" max="9998" width="9.25" style="1" bestFit="1" customWidth="1"/>
    <col min="9999" max="9999" width="21" style="1" customWidth="1"/>
    <col min="10000" max="10002" width="9" style="1"/>
    <col min="10003" max="10003" width="16.125" style="1" customWidth="1"/>
    <col min="10004" max="10243" width="9" style="1"/>
    <col min="10244" max="10244" width="6.125" style="1" customWidth="1"/>
    <col min="10245" max="10245" width="24.75" style="1" customWidth="1"/>
    <col min="10246" max="10246" width="20.125" style="1" bestFit="1" customWidth="1"/>
    <col min="10247" max="10247" width="4.375" style="1" customWidth="1"/>
    <col min="10248" max="10248" width="5.75" style="1" customWidth="1"/>
    <col min="10249" max="10249" width="6.75" style="1" bestFit="1" customWidth="1"/>
    <col min="10250" max="10250" width="8.375" style="1" bestFit="1" customWidth="1"/>
    <col min="10251" max="10251" width="6.75" style="1" bestFit="1" customWidth="1"/>
    <col min="10252" max="10252" width="9.125" style="1" bestFit="1" customWidth="1"/>
    <col min="10253" max="10253" width="6.75" style="1" bestFit="1" customWidth="1"/>
    <col min="10254" max="10254" width="9.25" style="1" bestFit="1" customWidth="1"/>
    <col min="10255" max="10255" width="21" style="1" customWidth="1"/>
    <col min="10256" max="10258" width="9" style="1"/>
    <col min="10259" max="10259" width="16.125" style="1" customWidth="1"/>
    <col min="10260" max="10499" width="9" style="1"/>
    <col min="10500" max="10500" width="6.125" style="1" customWidth="1"/>
    <col min="10501" max="10501" width="24.75" style="1" customWidth="1"/>
    <col min="10502" max="10502" width="20.125" style="1" bestFit="1" customWidth="1"/>
    <col min="10503" max="10503" width="4.375" style="1" customWidth="1"/>
    <col min="10504" max="10504" width="5.75" style="1" customWidth="1"/>
    <col min="10505" max="10505" width="6.75" style="1" bestFit="1" customWidth="1"/>
    <col min="10506" max="10506" width="8.375" style="1" bestFit="1" customWidth="1"/>
    <col min="10507" max="10507" width="6.75" style="1" bestFit="1" customWidth="1"/>
    <col min="10508" max="10508" width="9.125" style="1" bestFit="1" customWidth="1"/>
    <col min="10509" max="10509" width="6.75" style="1" bestFit="1" customWidth="1"/>
    <col min="10510" max="10510" width="9.25" style="1" bestFit="1" customWidth="1"/>
    <col min="10511" max="10511" width="21" style="1" customWidth="1"/>
    <col min="10512" max="10514" width="9" style="1"/>
    <col min="10515" max="10515" width="16.125" style="1" customWidth="1"/>
    <col min="10516" max="10755" width="9" style="1"/>
    <col min="10756" max="10756" width="6.125" style="1" customWidth="1"/>
    <col min="10757" max="10757" width="24.75" style="1" customWidth="1"/>
    <col min="10758" max="10758" width="20.125" style="1" bestFit="1" customWidth="1"/>
    <col min="10759" max="10759" width="4.375" style="1" customWidth="1"/>
    <col min="10760" max="10760" width="5.75" style="1" customWidth="1"/>
    <col min="10761" max="10761" width="6.75" style="1" bestFit="1" customWidth="1"/>
    <col min="10762" max="10762" width="8.375" style="1" bestFit="1" customWidth="1"/>
    <col min="10763" max="10763" width="6.75" style="1" bestFit="1" customWidth="1"/>
    <col min="10764" max="10764" width="9.125" style="1" bestFit="1" customWidth="1"/>
    <col min="10765" max="10765" width="6.75" style="1" bestFit="1" customWidth="1"/>
    <col min="10766" max="10766" width="9.25" style="1" bestFit="1" customWidth="1"/>
    <col min="10767" max="10767" width="21" style="1" customWidth="1"/>
    <col min="10768" max="10770" width="9" style="1"/>
    <col min="10771" max="10771" width="16.125" style="1" customWidth="1"/>
    <col min="10772" max="11011" width="9" style="1"/>
    <col min="11012" max="11012" width="6.125" style="1" customWidth="1"/>
    <col min="11013" max="11013" width="24.75" style="1" customWidth="1"/>
    <col min="11014" max="11014" width="20.125" style="1" bestFit="1" customWidth="1"/>
    <col min="11015" max="11015" width="4.375" style="1" customWidth="1"/>
    <col min="11016" max="11016" width="5.75" style="1" customWidth="1"/>
    <col min="11017" max="11017" width="6.75" style="1" bestFit="1" customWidth="1"/>
    <col min="11018" max="11018" width="8.375" style="1" bestFit="1" customWidth="1"/>
    <col min="11019" max="11019" width="6.75" style="1" bestFit="1" customWidth="1"/>
    <col min="11020" max="11020" width="9.125" style="1" bestFit="1" customWidth="1"/>
    <col min="11021" max="11021" width="6.75" style="1" bestFit="1" customWidth="1"/>
    <col min="11022" max="11022" width="9.25" style="1" bestFit="1" customWidth="1"/>
    <col min="11023" max="11023" width="21" style="1" customWidth="1"/>
    <col min="11024" max="11026" width="9" style="1"/>
    <col min="11027" max="11027" width="16.125" style="1" customWidth="1"/>
    <col min="11028" max="11267" width="9" style="1"/>
    <col min="11268" max="11268" width="6.125" style="1" customWidth="1"/>
    <col min="11269" max="11269" width="24.75" style="1" customWidth="1"/>
    <col min="11270" max="11270" width="20.125" style="1" bestFit="1" customWidth="1"/>
    <col min="11271" max="11271" width="4.375" style="1" customWidth="1"/>
    <col min="11272" max="11272" width="5.75" style="1" customWidth="1"/>
    <col min="11273" max="11273" width="6.75" style="1" bestFit="1" customWidth="1"/>
    <col min="11274" max="11274" width="8.375" style="1" bestFit="1" customWidth="1"/>
    <col min="11275" max="11275" width="6.75" style="1" bestFit="1" customWidth="1"/>
    <col min="11276" max="11276" width="9.125" style="1" bestFit="1" customWidth="1"/>
    <col min="11277" max="11277" width="6.75" style="1" bestFit="1" customWidth="1"/>
    <col min="11278" max="11278" width="9.25" style="1" bestFit="1" customWidth="1"/>
    <col min="11279" max="11279" width="21" style="1" customWidth="1"/>
    <col min="11280" max="11282" width="9" style="1"/>
    <col min="11283" max="11283" width="16.125" style="1" customWidth="1"/>
    <col min="11284" max="11523" width="9" style="1"/>
    <col min="11524" max="11524" width="6.125" style="1" customWidth="1"/>
    <col min="11525" max="11525" width="24.75" style="1" customWidth="1"/>
    <col min="11526" max="11526" width="20.125" style="1" bestFit="1" customWidth="1"/>
    <col min="11527" max="11527" width="4.375" style="1" customWidth="1"/>
    <col min="11528" max="11528" width="5.75" style="1" customWidth="1"/>
    <col min="11529" max="11529" width="6.75" style="1" bestFit="1" customWidth="1"/>
    <col min="11530" max="11530" width="8.375" style="1" bestFit="1" customWidth="1"/>
    <col min="11531" max="11531" width="6.75" style="1" bestFit="1" customWidth="1"/>
    <col min="11532" max="11532" width="9.125" style="1" bestFit="1" customWidth="1"/>
    <col min="11533" max="11533" width="6.75" style="1" bestFit="1" customWidth="1"/>
    <col min="11534" max="11534" width="9.25" style="1" bestFit="1" customWidth="1"/>
    <col min="11535" max="11535" width="21" style="1" customWidth="1"/>
    <col min="11536" max="11538" width="9" style="1"/>
    <col min="11539" max="11539" width="16.125" style="1" customWidth="1"/>
    <col min="11540" max="11779" width="9" style="1"/>
    <col min="11780" max="11780" width="6.125" style="1" customWidth="1"/>
    <col min="11781" max="11781" width="24.75" style="1" customWidth="1"/>
    <col min="11782" max="11782" width="20.125" style="1" bestFit="1" customWidth="1"/>
    <col min="11783" max="11783" width="4.375" style="1" customWidth="1"/>
    <col min="11784" max="11784" width="5.75" style="1" customWidth="1"/>
    <col min="11785" max="11785" width="6.75" style="1" bestFit="1" customWidth="1"/>
    <col min="11786" max="11786" width="8.375" style="1" bestFit="1" customWidth="1"/>
    <col min="11787" max="11787" width="6.75" style="1" bestFit="1" customWidth="1"/>
    <col min="11788" max="11788" width="9.125" style="1" bestFit="1" customWidth="1"/>
    <col min="11789" max="11789" width="6.75" style="1" bestFit="1" customWidth="1"/>
    <col min="11790" max="11790" width="9.25" style="1" bestFit="1" customWidth="1"/>
    <col min="11791" max="11791" width="21" style="1" customWidth="1"/>
    <col min="11792" max="11794" width="9" style="1"/>
    <col min="11795" max="11795" width="16.125" style="1" customWidth="1"/>
    <col min="11796" max="12035" width="9" style="1"/>
    <col min="12036" max="12036" width="6.125" style="1" customWidth="1"/>
    <col min="12037" max="12037" width="24.75" style="1" customWidth="1"/>
    <col min="12038" max="12038" width="20.125" style="1" bestFit="1" customWidth="1"/>
    <col min="12039" max="12039" width="4.375" style="1" customWidth="1"/>
    <col min="12040" max="12040" width="5.75" style="1" customWidth="1"/>
    <col min="12041" max="12041" width="6.75" style="1" bestFit="1" customWidth="1"/>
    <col min="12042" max="12042" width="8.375" style="1" bestFit="1" customWidth="1"/>
    <col min="12043" max="12043" width="6.75" style="1" bestFit="1" customWidth="1"/>
    <col min="12044" max="12044" width="9.125" style="1" bestFit="1" customWidth="1"/>
    <col min="12045" max="12045" width="6.75" style="1" bestFit="1" customWidth="1"/>
    <col min="12046" max="12046" width="9.25" style="1" bestFit="1" customWidth="1"/>
    <col min="12047" max="12047" width="21" style="1" customWidth="1"/>
    <col min="12048" max="12050" width="9" style="1"/>
    <col min="12051" max="12051" width="16.125" style="1" customWidth="1"/>
    <col min="12052" max="12291" width="9" style="1"/>
    <col min="12292" max="12292" width="6.125" style="1" customWidth="1"/>
    <col min="12293" max="12293" width="24.75" style="1" customWidth="1"/>
    <col min="12294" max="12294" width="20.125" style="1" bestFit="1" customWidth="1"/>
    <col min="12295" max="12295" width="4.375" style="1" customWidth="1"/>
    <col min="12296" max="12296" width="5.75" style="1" customWidth="1"/>
    <col min="12297" max="12297" width="6.75" style="1" bestFit="1" customWidth="1"/>
    <col min="12298" max="12298" width="8.375" style="1" bestFit="1" customWidth="1"/>
    <col min="12299" max="12299" width="6.75" style="1" bestFit="1" customWidth="1"/>
    <col min="12300" max="12300" width="9.125" style="1" bestFit="1" customWidth="1"/>
    <col min="12301" max="12301" width="6.75" style="1" bestFit="1" customWidth="1"/>
    <col min="12302" max="12302" width="9.25" style="1" bestFit="1" customWidth="1"/>
    <col min="12303" max="12303" width="21" style="1" customWidth="1"/>
    <col min="12304" max="12306" width="9" style="1"/>
    <col min="12307" max="12307" width="16.125" style="1" customWidth="1"/>
    <col min="12308" max="12547" width="9" style="1"/>
    <col min="12548" max="12548" width="6.125" style="1" customWidth="1"/>
    <col min="12549" max="12549" width="24.75" style="1" customWidth="1"/>
    <col min="12550" max="12550" width="20.125" style="1" bestFit="1" customWidth="1"/>
    <col min="12551" max="12551" width="4.375" style="1" customWidth="1"/>
    <col min="12552" max="12552" width="5.75" style="1" customWidth="1"/>
    <col min="12553" max="12553" width="6.75" style="1" bestFit="1" customWidth="1"/>
    <col min="12554" max="12554" width="8.375" style="1" bestFit="1" customWidth="1"/>
    <col min="12555" max="12555" width="6.75" style="1" bestFit="1" customWidth="1"/>
    <col min="12556" max="12556" width="9.125" style="1" bestFit="1" customWidth="1"/>
    <col min="12557" max="12557" width="6.75" style="1" bestFit="1" customWidth="1"/>
    <col min="12558" max="12558" width="9.25" style="1" bestFit="1" customWidth="1"/>
    <col min="12559" max="12559" width="21" style="1" customWidth="1"/>
    <col min="12560" max="12562" width="9" style="1"/>
    <col min="12563" max="12563" width="16.125" style="1" customWidth="1"/>
    <col min="12564" max="12803" width="9" style="1"/>
    <col min="12804" max="12804" width="6.125" style="1" customWidth="1"/>
    <col min="12805" max="12805" width="24.75" style="1" customWidth="1"/>
    <col min="12806" max="12806" width="20.125" style="1" bestFit="1" customWidth="1"/>
    <col min="12807" max="12807" width="4.375" style="1" customWidth="1"/>
    <col min="12808" max="12808" width="5.75" style="1" customWidth="1"/>
    <col min="12809" max="12809" width="6.75" style="1" bestFit="1" customWidth="1"/>
    <col min="12810" max="12810" width="8.375" style="1" bestFit="1" customWidth="1"/>
    <col min="12811" max="12811" width="6.75" style="1" bestFit="1" customWidth="1"/>
    <col min="12812" max="12812" width="9.125" style="1" bestFit="1" customWidth="1"/>
    <col min="12813" max="12813" width="6.75" style="1" bestFit="1" customWidth="1"/>
    <col min="12814" max="12814" width="9.25" style="1" bestFit="1" customWidth="1"/>
    <col min="12815" max="12815" width="21" style="1" customWidth="1"/>
    <col min="12816" max="12818" width="9" style="1"/>
    <col min="12819" max="12819" width="16.125" style="1" customWidth="1"/>
    <col min="12820" max="13059" width="9" style="1"/>
    <col min="13060" max="13060" width="6.125" style="1" customWidth="1"/>
    <col min="13061" max="13061" width="24.75" style="1" customWidth="1"/>
    <col min="13062" max="13062" width="20.125" style="1" bestFit="1" customWidth="1"/>
    <col min="13063" max="13063" width="4.375" style="1" customWidth="1"/>
    <col min="13064" max="13064" width="5.75" style="1" customWidth="1"/>
    <col min="13065" max="13065" width="6.75" style="1" bestFit="1" customWidth="1"/>
    <col min="13066" max="13066" width="8.375" style="1" bestFit="1" customWidth="1"/>
    <col min="13067" max="13067" width="6.75" style="1" bestFit="1" customWidth="1"/>
    <col min="13068" max="13068" width="9.125" style="1" bestFit="1" customWidth="1"/>
    <col min="13069" max="13069" width="6.75" style="1" bestFit="1" customWidth="1"/>
    <col min="13070" max="13070" width="9.25" style="1" bestFit="1" customWidth="1"/>
    <col min="13071" max="13071" width="21" style="1" customWidth="1"/>
    <col min="13072" max="13074" width="9" style="1"/>
    <col min="13075" max="13075" width="16.125" style="1" customWidth="1"/>
    <col min="13076" max="13315" width="9" style="1"/>
    <col min="13316" max="13316" width="6.125" style="1" customWidth="1"/>
    <col min="13317" max="13317" width="24.75" style="1" customWidth="1"/>
    <col min="13318" max="13318" width="20.125" style="1" bestFit="1" customWidth="1"/>
    <col min="13319" max="13319" width="4.375" style="1" customWidth="1"/>
    <col min="13320" max="13320" width="5.75" style="1" customWidth="1"/>
    <col min="13321" max="13321" width="6.75" style="1" bestFit="1" customWidth="1"/>
    <col min="13322" max="13322" width="8.375" style="1" bestFit="1" customWidth="1"/>
    <col min="13323" max="13323" width="6.75" style="1" bestFit="1" customWidth="1"/>
    <col min="13324" max="13324" width="9.125" style="1" bestFit="1" customWidth="1"/>
    <col min="13325" max="13325" width="6.75" style="1" bestFit="1" customWidth="1"/>
    <col min="13326" max="13326" width="9.25" style="1" bestFit="1" customWidth="1"/>
    <col min="13327" max="13327" width="21" style="1" customWidth="1"/>
    <col min="13328" max="13330" width="9" style="1"/>
    <col min="13331" max="13331" width="16.125" style="1" customWidth="1"/>
    <col min="13332" max="13571" width="9" style="1"/>
    <col min="13572" max="13572" width="6.125" style="1" customWidth="1"/>
    <col min="13573" max="13573" width="24.75" style="1" customWidth="1"/>
    <col min="13574" max="13574" width="20.125" style="1" bestFit="1" customWidth="1"/>
    <col min="13575" max="13575" width="4.375" style="1" customWidth="1"/>
    <col min="13576" max="13576" width="5.75" style="1" customWidth="1"/>
    <col min="13577" max="13577" width="6.75" style="1" bestFit="1" customWidth="1"/>
    <col min="13578" max="13578" width="8.375" style="1" bestFit="1" customWidth="1"/>
    <col min="13579" max="13579" width="6.75" style="1" bestFit="1" customWidth="1"/>
    <col min="13580" max="13580" width="9.125" style="1" bestFit="1" customWidth="1"/>
    <col min="13581" max="13581" width="6.75" style="1" bestFit="1" customWidth="1"/>
    <col min="13582" max="13582" width="9.25" style="1" bestFit="1" customWidth="1"/>
    <col min="13583" max="13583" width="21" style="1" customWidth="1"/>
    <col min="13584" max="13586" width="9" style="1"/>
    <col min="13587" max="13587" width="16.125" style="1" customWidth="1"/>
    <col min="13588" max="13827" width="9" style="1"/>
    <col min="13828" max="13828" width="6.125" style="1" customWidth="1"/>
    <col min="13829" max="13829" width="24.75" style="1" customWidth="1"/>
    <col min="13830" max="13830" width="20.125" style="1" bestFit="1" customWidth="1"/>
    <col min="13831" max="13831" width="4.375" style="1" customWidth="1"/>
    <col min="13832" max="13832" width="5.75" style="1" customWidth="1"/>
    <col min="13833" max="13833" width="6.75" style="1" bestFit="1" customWidth="1"/>
    <col min="13834" max="13834" width="8.375" style="1" bestFit="1" customWidth="1"/>
    <col min="13835" max="13835" width="6.75" style="1" bestFit="1" customWidth="1"/>
    <col min="13836" max="13836" width="9.125" style="1" bestFit="1" customWidth="1"/>
    <col min="13837" max="13837" width="6.75" style="1" bestFit="1" customWidth="1"/>
    <col min="13838" max="13838" width="9.25" style="1" bestFit="1" customWidth="1"/>
    <col min="13839" max="13839" width="21" style="1" customWidth="1"/>
    <col min="13840" max="13842" width="9" style="1"/>
    <col min="13843" max="13843" width="16.125" style="1" customWidth="1"/>
    <col min="13844" max="14083" width="9" style="1"/>
    <col min="14084" max="14084" width="6.125" style="1" customWidth="1"/>
    <col min="14085" max="14085" width="24.75" style="1" customWidth="1"/>
    <col min="14086" max="14086" width="20.125" style="1" bestFit="1" customWidth="1"/>
    <col min="14087" max="14087" width="4.375" style="1" customWidth="1"/>
    <col min="14088" max="14088" width="5.75" style="1" customWidth="1"/>
    <col min="14089" max="14089" width="6.75" style="1" bestFit="1" customWidth="1"/>
    <col min="14090" max="14090" width="8.375" style="1" bestFit="1" customWidth="1"/>
    <col min="14091" max="14091" width="6.75" style="1" bestFit="1" customWidth="1"/>
    <col min="14092" max="14092" width="9.125" style="1" bestFit="1" customWidth="1"/>
    <col min="14093" max="14093" width="6.75" style="1" bestFit="1" customWidth="1"/>
    <col min="14094" max="14094" width="9.25" style="1" bestFit="1" customWidth="1"/>
    <col min="14095" max="14095" width="21" style="1" customWidth="1"/>
    <col min="14096" max="14098" width="9" style="1"/>
    <col min="14099" max="14099" width="16.125" style="1" customWidth="1"/>
    <col min="14100" max="14339" width="9" style="1"/>
    <col min="14340" max="14340" width="6.125" style="1" customWidth="1"/>
    <col min="14341" max="14341" width="24.75" style="1" customWidth="1"/>
    <col min="14342" max="14342" width="20.125" style="1" bestFit="1" customWidth="1"/>
    <col min="14343" max="14343" width="4.375" style="1" customWidth="1"/>
    <col min="14344" max="14344" width="5.75" style="1" customWidth="1"/>
    <col min="14345" max="14345" width="6.75" style="1" bestFit="1" customWidth="1"/>
    <col min="14346" max="14346" width="8.375" style="1" bestFit="1" customWidth="1"/>
    <col min="14347" max="14347" width="6.75" style="1" bestFit="1" customWidth="1"/>
    <col min="14348" max="14348" width="9.125" style="1" bestFit="1" customWidth="1"/>
    <col min="14349" max="14349" width="6.75" style="1" bestFit="1" customWidth="1"/>
    <col min="14350" max="14350" width="9.25" style="1" bestFit="1" customWidth="1"/>
    <col min="14351" max="14351" width="21" style="1" customWidth="1"/>
    <col min="14352" max="14354" width="9" style="1"/>
    <col min="14355" max="14355" width="16.125" style="1" customWidth="1"/>
    <col min="14356" max="14595" width="9" style="1"/>
    <col min="14596" max="14596" width="6.125" style="1" customWidth="1"/>
    <col min="14597" max="14597" width="24.75" style="1" customWidth="1"/>
    <col min="14598" max="14598" width="20.125" style="1" bestFit="1" customWidth="1"/>
    <col min="14599" max="14599" width="4.375" style="1" customWidth="1"/>
    <col min="14600" max="14600" width="5.75" style="1" customWidth="1"/>
    <col min="14601" max="14601" width="6.75" style="1" bestFit="1" customWidth="1"/>
    <col min="14602" max="14602" width="8.375" style="1" bestFit="1" customWidth="1"/>
    <col min="14603" max="14603" width="6.75" style="1" bestFit="1" customWidth="1"/>
    <col min="14604" max="14604" width="9.125" style="1" bestFit="1" customWidth="1"/>
    <col min="14605" max="14605" width="6.75" style="1" bestFit="1" customWidth="1"/>
    <col min="14606" max="14606" width="9.25" style="1" bestFit="1" customWidth="1"/>
    <col min="14607" max="14607" width="21" style="1" customWidth="1"/>
    <col min="14608" max="14610" width="9" style="1"/>
    <col min="14611" max="14611" width="16.125" style="1" customWidth="1"/>
    <col min="14612" max="14851" width="9" style="1"/>
    <col min="14852" max="14852" width="6.125" style="1" customWidth="1"/>
    <col min="14853" max="14853" width="24.75" style="1" customWidth="1"/>
    <col min="14854" max="14854" width="20.125" style="1" bestFit="1" customWidth="1"/>
    <col min="14855" max="14855" width="4.375" style="1" customWidth="1"/>
    <col min="14856" max="14856" width="5.75" style="1" customWidth="1"/>
    <col min="14857" max="14857" width="6.75" style="1" bestFit="1" customWidth="1"/>
    <col min="14858" max="14858" width="8.375" style="1" bestFit="1" customWidth="1"/>
    <col min="14859" max="14859" width="6.75" style="1" bestFit="1" customWidth="1"/>
    <col min="14860" max="14860" width="9.125" style="1" bestFit="1" customWidth="1"/>
    <col min="14861" max="14861" width="6.75" style="1" bestFit="1" customWidth="1"/>
    <col min="14862" max="14862" width="9.25" style="1" bestFit="1" customWidth="1"/>
    <col min="14863" max="14863" width="21" style="1" customWidth="1"/>
    <col min="14864" max="14866" width="9" style="1"/>
    <col min="14867" max="14867" width="16.125" style="1" customWidth="1"/>
    <col min="14868" max="15107" width="9" style="1"/>
    <col min="15108" max="15108" width="6.125" style="1" customWidth="1"/>
    <col min="15109" max="15109" width="24.75" style="1" customWidth="1"/>
    <col min="15110" max="15110" width="20.125" style="1" bestFit="1" customWidth="1"/>
    <col min="15111" max="15111" width="4.375" style="1" customWidth="1"/>
    <col min="15112" max="15112" width="5.75" style="1" customWidth="1"/>
    <col min="15113" max="15113" width="6.75" style="1" bestFit="1" customWidth="1"/>
    <col min="15114" max="15114" width="8.375" style="1" bestFit="1" customWidth="1"/>
    <col min="15115" max="15115" width="6.75" style="1" bestFit="1" customWidth="1"/>
    <col min="15116" max="15116" width="9.125" style="1" bestFit="1" customWidth="1"/>
    <col min="15117" max="15117" width="6.75" style="1" bestFit="1" customWidth="1"/>
    <col min="15118" max="15118" width="9.25" style="1" bestFit="1" customWidth="1"/>
    <col min="15119" max="15119" width="21" style="1" customWidth="1"/>
    <col min="15120" max="15122" width="9" style="1"/>
    <col min="15123" max="15123" width="16.125" style="1" customWidth="1"/>
    <col min="15124" max="15363" width="9" style="1"/>
    <col min="15364" max="15364" width="6.125" style="1" customWidth="1"/>
    <col min="15365" max="15365" width="24.75" style="1" customWidth="1"/>
    <col min="15366" max="15366" width="20.125" style="1" bestFit="1" customWidth="1"/>
    <col min="15367" max="15367" width="4.375" style="1" customWidth="1"/>
    <col min="15368" max="15368" width="5.75" style="1" customWidth="1"/>
    <col min="15369" max="15369" width="6.75" style="1" bestFit="1" customWidth="1"/>
    <col min="15370" max="15370" width="8.375" style="1" bestFit="1" customWidth="1"/>
    <col min="15371" max="15371" width="6.75" style="1" bestFit="1" customWidth="1"/>
    <col min="15372" max="15372" width="9.125" style="1" bestFit="1" customWidth="1"/>
    <col min="15373" max="15373" width="6.75" style="1" bestFit="1" customWidth="1"/>
    <col min="15374" max="15374" width="9.25" style="1" bestFit="1" customWidth="1"/>
    <col min="15375" max="15375" width="21" style="1" customWidth="1"/>
    <col min="15376" max="15378" width="9" style="1"/>
    <col min="15379" max="15379" width="16.125" style="1" customWidth="1"/>
    <col min="15380" max="15619" width="9" style="1"/>
    <col min="15620" max="15620" width="6.125" style="1" customWidth="1"/>
    <col min="15621" max="15621" width="24.75" style="1" customWidth="1"/>
    <col min="15622" max="15622" width="20.125" style="1" bestFit="1" customWidth="1"/>
    <col min="15623" max="15623" width="4.375" style="1" customWidth="1"/>
    <col min="15624" max="15624" width="5.75" style="1" customWidth="1"/>
    <col min="15625" max="15625" width="6.75" style="1" bestFit="1" customWidth="1"/>
    <col min="15626" max="15626" width="8.375" style="1" bestFit="1" customWidth="1"/>
    <col min="15627" max="15627" width="6.75" style="1" bestFit="1" customWidth="1"/>
    <col min="15628" max="15628" width="9.125" style="1" bestFit="1" customWidth="1"/>
    <col min="15629" max="15629" width="6.75" style="1" bestFit="1" customWidth="1"/>
    <col min="15630" max="15630" width="9.25" style="1" bestFit="1" customWidth="1"/>
    <col min="15631" max="15631" width="21" style="1" customWidth="1"/>
    <col min="15632" max="15634" width="9" style="1"/>
    <col min="15635" max="15635" width="16.125" style="1" customWidth="1"/>
    <col min="15636" max="15875" width="9" style="1"/>
    <col min="15876" max="15876" width="6.125" style="1" customWidth="1"/>
    <col min="15877" max="15877" width="24.75" style="1" customWidth="1"/>
    <col min="15878" max="15878" width="20.125" style="1" bestFit="1" customWidth="1"/>
    <col min="15879" max="15879" width="4.375" style="1" customWidth="1"/>
    <col min="15880" max="15880" width="5.75" style="1" customWidth="1"/>
    <col min="15881" max="15881" width="6.75" style="1" bestFit="1" customWidth="1"/>
    <col min="15882" max="15882" width="8.375" style="1" bestFit="1" customWidth="1"/>
    <col min="15883" max="15883" width="6.75" style="1" bestFit="1" customWidth="1"/>
    <col min="15884" max="15884" width="9.125" style="1" bestFit="1" customWidth="1"/>
    <col min="15885" max="15885" width="6.75" style="1" bestFit="1" customWidth="1"/>
    <col min="15886" max="15886" width="9.25" style="1" bestFit="1" customWidth="1"/>
    <col min="15887" max="15887" width="21" style="1" customWidth="1"/>
    <col min="15888" max="15890" width="9" style="1"/>
    <col min="15891" max="15891" width="16.125" style="1" customWidth="1"/>
    <col min="15892" max="16131" width="9" style="1"/>
    <col min="16132" max="16132" width="6.125" style="1" customWidth="1"/>
    <col min="16133" max="16133" width="24.75" style="1" customWidth="1"/>
    <col min="16134" max="16134" width="20.125" style="1" bestFit="1" customWidth="1"/>
    <col min="16135" max="16135" width="4.375" style="1" customWidth="1"/>
    <col min="16136" max="16136" width="5.75" style="1" customWidth="1"/>
    <col min="16137" max="16137" width="6.75" style="1" bestFit="1" customWidth="1"/>
    <col min="16138" max="16138" width="8.375" style="1" bestFit="1" customWidth="1"/>
    <col min="16139" max="16139" width="6.75" style="1" bestFit="1" customWidth="1"/>
    <col min="16140" max="16140" width="9.125" style="1" bestFit="1" customWidth="1"/>
    <col min="16141" max="16141" width="6.75" style="1" bestFit="1" customWidth="1"/>
    <col min="16142" max="16142" width="9.25" style="1" bestFit="1" customWidth="1"/>
    <col min="16143" max="16143" width="21" style="1" customWidth="1"/>
    <col min="16144" max="16146" width="9" style="1"/>
    <col min="16147" max="16147" width="16.125" style="1" customWidth="1"/>
    <col min="16148" max="16384" width="9" style="1"/>
  </cols>
  <sheetData>
    <row r="1" spans="4:28" ht="18.75" customHeight="1">
      <c r="D1" s="268" t="s">
        <v>324</v>
      </c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</row>
    <row r="2" spans="4:28"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</row>
    <row r="3" spans="4:28" s="67" customFormat="1" ht="14.25" customHeight="1">
      <c r="D3" s="272" t="s">
        <v>39</v>
      </c>
      <c r="E3" s="272" t="s">
        <v>12</v>
      </c>
      <c r="F3" s="272" t="s">
        <v>13</v>
      </c>
      <c r="G3" s="272" t="s">
        <v>14</v>
      </c>
      <c r="H3" s="274" t="s">
        <v>15</v>
      </c>
      <c r="I3" s="214" t="s">
        <v>40</v>
      </c>
      <c r="J3" s="215"/>
      <c r="K3" s="214" t="s">
        <v>41</v>
      </c>
      <c r="L3" s="215"/>
      <c r="M3" s="214" t="s">
        <v>42</v>
      </c>
      <c r="N3" s="215"/>
      <c r="O3" s="270" t="s">
        <v>43</v>
      </c>
      <c r="P3" s="66"/>
      <c r="Q3" s="101"/>
      <c r="R3" s="16"/>
      <c r="S3" s="11"/>
      <c r="T3" s="9"/>
      <c r="U3" s="12"/>
      <c r="V3" s="13"/>
      <c r="W3" s="13"/>
      <c r="X3" s="13"/>
      <c r="Y3" s="13"/>
      <c r="Z3" s="14"/>
      <c r="AA3" s="14"/>
      <c r="AB3" s="15"/>
    </row>
    <row r="4" spans="4:28" s="67" customFormat="1">
      <c r="D4" s="273"/>
      <c r="E4" s="273"/>
      <c r="F4" s="273"/>
      <c r="G4" s="273"/>
      <c r="H4" s="275"/>
      <c r="I4" s="216" t="s">
        <v>16</v>
      </c>
      <c r="J4" s="217" t="s">
        <v>17</v>
      </c>
      <c r="K4" s="216" t="s">
        <v>16</v>
      </c>
      <c r="L4" s="217" t="s">
        <v>17</v>
      </c>
      <c r="M4" s="216" t="s">
        <v>16</v>
      </c>
      <c r="N4" s="217" t="s">
        <v>17</v>
      </c>
      <c r="O4" s="271"/>
      <c r="P4" s="66"/>
      <c r="Q4" s="9"/>
      <c r="R4" s="99"/>
      <c r="S4" s="11"/>
      <c r="T4" s="9"/>
      <c r="U4" s="12"/>
      <c r="V4" s="13"/>
      <c r="W4" s="13"/>
      <c r="X4" s="13"/>
      <c r="Y4" s="13"/>
      <c r="Z4" s="14"/>
      <c r="AA4" s="14"/>
      <c r="AB4" s="100"/>
    </row>
    <row r="5" spans="4:28" ht="17.25" customHeight="1">
      <c r="D5" s="140" t="s">
        <v>46</v>
      </c>
      <c r="E5" s="141" t="s">
        <v>48</v>
      </c>
      <c r="F5" s="142"/>
      <c r="G5" s="143"/>
      <c r="H5" s="144"/>
      <c r="I5" s="220"/>
      <c r="J5" s="221"/>
      <c r="K5" s="220"/>
      <c r="L5" s="221"/>
      <c r="M5" s="248"/>
      <c r="N5" s="249"/>
      <c r="O5" s="145"/>
      <c r="Q5" s="9"/>
      <c r="R5" s="99"/>
      <c r="S5" s="11"/>
      <c r="T5" s="9"/>
      <c r="U5" s="12"/>
      <c r="V5" s="13"/>
      <c r="W5" s="13"/>
      <c r="X5" s="13"/>
      <c r="Y5" s="13"/>
      <c r="Z5" s="14"/>
      <c r="AA5" s="14"/>
      <c r="AB5" s="100"/>
    </row>
    <row r="6" spans="4:28" ht="17.25" customHeight="1">
      <c r="D6" s="146">
        <v>1</v>
      </c>
      <c r="E6" s="141" t="s">
        <v>49</v>
      </c>
      <c r="F6" s="147"/>
      <c r="G6" s="143"/>
      <c r="H6" s="144"/>
      <c r="I6" s="220"/>
      <c r="J6" s="221"/>
      <c r="K6" s="220"/>
      <c r="L6" s="221"/>
      <c r="M6" s="248"/>
      <c r="N6" s="250"/>
      <c r="O6" s="145"/>
      <c r="Q6" s="9"/>
      <c r="R6" s="99"/>
      <c r="S6" s="11"/>
      <c r="T6" s="9"/>
      <c r="U6" s="12"/>
      <c r="V6" s="13"/>
      <c r="W6" s="13"/>
      <c r="X6" s="13"/>
      <c r="Y6" s="13"/>
      <c r="Z6" s="14"/>
      <c r="AA6" s="14"/>
      <c r="AB6" s="100"/>
    </row>
    <row r="7" spans="4:28" ht="17.25" customHeight="1">
      <c r="D7" s="148"/>
      <c r="E7" s="149" t="s">
        <v>50</v>
      </c>
      <c r="F7" s="150"/>
      <c r="G7" s="151" t="s">
        <v>19</v>
      </c>
      <c r="H7" s="144">
        <v>72</v>
      </c>
      <c r="I7" s="222"/>
      <c r="J7" s="223">
        <f>H7*I7</f>
        <v>0</v>
      </c>
      <c r="K7" s="222"/>
      <c r="L7" s="223">
        <f>H7*K7</f>
        <v>0</v>
      </c>
      <c r="M7" s="251">
        <f>K7+I7</f>
        <v>0</v>
      </c>
      <c r="N7" s="252">
        <f>H7*M7</f>
        <v>0</v>
      </c>
      <c r="O7" s="145"/>
    </row>
    <row r="8" spans="4:28" ht="17.25" customHeight="1">
      <c r="D8" s="148"/>
      <c r="E8" s="152" t="s">
        <v>55</v>
      </c>
      <c r="F8" s="153" t="s">
        <v>59</v>
      </c>
      <c r="G8" s="151" t="s">
        <v>19</v>
      </c>
      <c r="H8" s="144">
        <f>H7</f>
        <v>72</v>
      </c>
      <c r="I8" s="220"/>
      <c r="J8" s="223">
        <f t="shared" ref="J8:J12" si="0">H8*I8</f>
        <v>0</v>
      </c>
      <c r="K8" s="220"/>
      <c r="L8" s="223">
        <f t="shared" ref="L8:L13" si="1">H8*K8</f>
        <v>0</v>
      </c>
      <c r="M8" s="251">
        <f t="shared" ref="M8:M13" si="2">K8+I8</f>
        <v>0</v>
      </c>
      <c r="N8" s="252">
        <f t="shared" ref="N8:N13" si="3">H8*M8</f>
        <v>0</v>
      </c>
      <c r="O8" s="145"/>
    </row>
    <row r="9" spans="4:28" ht="17.25" customHeight="1">
      <c r="D9" s="148"/>
      <c r="E9" s="152" t="s">
        <v>56</v>
      </c>
      <c r="F9" s="153" t="s">
        <v>60</v>
      </c>
      <c r="G9" s="151" t="s">
        <v>19</v>
      </c>
      <c r="H9" s="144">
        <f>H7</f>
        <v>72</v>
      </c>
      <c r="I9" s="220"/>
      <c r="J9" s="223">
        <f t="shared" si="0"/>
        <v>0</v>
      </c>
      <c r="K9" s="220"/>
      <c r="L9" s="223">
        <f t="shared" si="1"/>
        <v>0</v>
      </c>
      <c r="M9" s="251">
        <f t="shared" si="2"/>
        <v>0</v>
      </c>
      <c r="N9" s="252">
        <f t="shared" si="3"/>
        <v>0</v>
      </c>
      <c r="O9" s="145"/>
    </row>
    <row r="10" spans="4:28" ht="17.25" customHeight="1">
      <c r="D10" s="148"/>
      <c r="E10" s="152" t="s">
        <v>57</v>
      </c>
      <c r="F10" s="153" t="s">
        <v>61</v>
      </c>
      <c r="G10" s="151" t="s">
        <v>19</v>
      </c>
      <c r="H10" s="144">
        <f>H7</f>
        <v>72</v>
      </c>
      <c r="I10" s="220"/>
      <c r="J10" s="223">
        <f t="shared" si="0"/>
        <v>0</v>
      </c>
      <c r="K10" s="220"/>
      <c r="L10" s="223">
        <f t="shared" si="1"/>
        <v>0</v>
      </c>
      <c r="M10" s="251">
        <f t="shared" si="2"/>
        <v>0</v>
      </c>
      <c r="N10" s="252">
        <f t="shared" si="3"/>
        <v>0</v>
      </c>
      <c r="O10" s="145"/>
    </row>
    <row r="11" spans="4:28" ht="17.25" customHeight="1">
      <c r="D11" s="148"/>
      <c r="E11" s="152" t="s">
        <v>58</v>
      </c>
      <c r="F11" s="153" t="s">
        <v>62</v>
      </c>
      <c r="G11" s="151" t="s">
        <v>63</v>
      </c>
      <c r="H11" s="154">
        <v>0</v>
      </c>
      <c r="I11" s="220"/>
      <c r="J11" s="223">
        <f t="shared" si="0"/>
        <v>0</v>
      </c>
      <c r="K11" s="220"/>
      <c r="L11" s="223">
        <f t="shared" si="1"/>
        <v>0</v>
      </c>
      <c r="M11" s="251">
        <f t="shared" si="2"/>
        <v>0</v>
      </c>
      <c r="N11" s="252">
        <f t="shared" si="3"/>
        <v>0</v>
      </c>
      <c r="O11" s="145"/>
    </row>
    <row r="12" spans="4:28" ht="17.25" customHeight="1">
      <c r="D12" s="155"/>
      <c r="E12" s="156" t="s">
        <v>99</v>
      </c>
      <c r="F12" s="157" t="s">
        <v>100</v>
      </c>
      <c r="G12" s="158" t="s">
        <v>101</v>
      </c>
      <c r="H12" s="159">
        <v>1.5</v>
      </c>
      <c r="I12" s="224"/>
      <c r="J12" s="225">
        <f t="shared" si="0"/>
        <v>0</v>
      </c>
      <c r="K12" s="224"/>
      <c r="L12" s="223">
        <f t="shared" si="1"/>
        <v>0</v>
      </c>
      <c r="M12" s="251">
        <f t="shared" si="2"/>
        <v>0</v>
      </c>
      <c r="N12" s="252">
        <f t="shared" si="3"/>
        <v>0</v>
      </c>
      <c r="O12" s="160" t="s">
        <v>127</v>
      </c>
    </row>
    <row r="13" spans="4:28" ht="17.25" customHeight="1">
      <c r="D13" s="155"/>
      <c r="E13" s="156" t="s">
        <v>68</v>
      </c>
      <c r="F13" s="157"/>
      <c r="G13" s="158" t="s">
        <v>82</v>
      </c>
      <c r="H13" s="159">
        <f>H7</f>
        <v>72</v>
      </c>
      <c r="I13" s="224"/>
      <c r="J13" s="225"/>
      <c r="K13" s="224"/>
      <c r="L13" s="223">
        <f t="shared" si="1"/>
        <v>0</v>
      </c>
      <c r="M13" s="251">
        <f t="shared" si="2"/>
        <v>0</v>
      </c>
      <c r="N13" s="252">
        <f t="shared" si="3"/>
        <v>0</v>
      </c>
      <c r="O13" s="160"/>
    </row>
    <row r="14" spans="4:28" ht="17.25" customHeight="1">
      <c r="D14" s="161"/>
      <c r="E14" s="162" t="s">
        <v>20</v>
      </c>
      <c r="F14" s="163"/>
      <c r="G14" s="161"/>
      <c r="H14" s="164"/>
      <c r="I14" s="226"/>
      <c r="J14" s="227">
        <f>SUM(J7:J13)</f>
        <v>0</v>
      </c>
      <c r="K14" s="244"/>
      <c r="L14" s="227">
        <f>SUM(L7:L13)</f>
        <v>0</v>
      </c>
      <c r="M14" s="244"/>
      <c r="N14" s="227">
        <f>SUM(N7:N13)</f>
        <v>0</v>
      </c>
      <c r="O14" s="165"/>
    </row>
    <row r="15" spans="4:28" ht="17.25" customHeight="1">
      <c r="D15" s="166">
        <v>2</v>
      </c>
      <c r="E15" s="167" t="s">
        <v>79</v>
      </c>
      <c r="F15" s="137"/>
      <c r="G15" s="136"/>
      <c r="H15" s="138"/>
      <c r="I15" s="218"/>
      <c r="J15" s="219"/>
      <c r="K15" s="218"/>
      <c r="L15" s="219"/>
      <c r="M15" s="246"/>
      <c r="N15" s="247"/>
      <c r="O15" s="139"/>
    </row>
    <row r="16" spans="4:28" ht="17.25" customHeight="1">
      <c r="D16" s="143"/>
      <c r="E16" s="168" t="s">
        <v>73</v>
      </c>
      <c r="F16" s="142" t="s">
        <v>74</v>
      </c>
      <c r="G16" s="143" t="s">
        <v>66</v>
      </c>
      <c r="H16" s="144">
        <v>50</v>
      </c>
      <c r="I16" s="220"/>
      <c r="J16" s="221">
        <f t="shared" ref="J16:J26" si="4">H16*I16</f>
        <v>0</v>
      </c>
      <c r="K16" s="220"/>
      <c r="L16" s="221">
        <f t="shared" ref="L16:L26" si="5">H16*K16</f>
        <v>0</v>
      </c>
      <c r="M16" s="248">
        <f t="shared" ref="M16:M26" si="6">I16+K16</f>
        <v>0</v>
      </c>
      <c r="N16" s="250">
        <f t="shared" ref="N16:N26" si="7">H16*M16</f>
        <v>0</v>
      </c>
      <c r="O16" s="169" t="s">
        <v>251</v>
      </c>
    </row>
    <row r="17" spans="4:15" ht="17.25" customHeight="1">
      <c r="D17" s="143"/>
      <c r="E17" s="168" t="s">
        <v>258</v>
      </c>
      <c r="F17" s="142" t="s">
        <v>81</v>
      </c>
      <c r="G17" s="143" t="s">
        <v>66</v>
      </c>
      <c r="H17" s="144">
        <v>100</v>
      </c>
      <c r="I17" s="220"/>
      <c r="J17" s="221">
        <f t="shared" si="4"/>
        <v>0</v>
      </c>
      <c r="K17" s="220"/>
      <c r="L17" s="221">
        <f t="shared" si="5"/>
        <v>0</v>
      </c>
      <c r="M17" s="248">
        <f t="shared" si="6"/>
        <v>0</v>
      </c>
      <c r="N17" s="250">
        <f t="shared" si="7"/>
        <v>0</v>
      </c>
      <c r="O17" s="169" t="s">
        <v>247</v>
      </c>
    </row>
    <row r="18" spans="4:15" ht="17.25" customHeight="1">
      <c r="D18" s="143"/>
      <c r="E18" s="168"/>
      <c r="F18" s="142" t="s">
        <v>80</v>
      </c>
      <c r="G18" s="143" t="s">
        <v>82</v>
      </c>
      <c r="H18" s="144">
        <v>10</v>
      </c>
      <c r="I18" s="220"/>
      <c r="J18" s="221">
        <f t="shared" si="4"/>
        <v>0</v>
      </c>
      <c r="K18" s="220"/>
      <c r="L18" s="221">
        <f t="shared" si="5"/>
        <v>0</v>
      </c>
      <c r="M18" s="248">
        <f t="shared" si="6"/>
        <v>0</v>
      </c>
      <c r="N18" s="250">
        <f t="shared" si="7"/>
        <v>0</v>
      </c>
      <c r="O18" s="169" t="s">
        <v>246</v>
      </c>
    </row>
    <row r="19" spans="4:15" ht="17.25" customHeight="1">
      <c r="D19" s="143"/>
      <c r="E19" s="168" t="s">
        <v>314</v>
      </c>
      <c r="F19" s="142" t="s">
        <v>80</v>
      </c>
      <c r="G19" s="143" t="s">
        <v>77</v>
      </c>
      <c r="H19" s="144">
        <v>1</v>
      </c>
      <c r="I19" s="220"/>
      <c r="J19" s="221">
        <f t="shared" si="4"/>
        <v>0</v>
      </c>
      <c r="K19" s="220"/>
      <c r="L19" s="221">
        <f t="shared" si="5"/>
        <v>0</v>
      </c>
      <c r="M19" s="248">
        <f t="shared" si="6"/>
        <v>0</v>
      </c>
      <c r="N19" s="250">
        <f t="shared" si="7"/>
        <v>0</v>
      </c>
      <c r="O19" s="169" t="s">
        <v>246</v>
      </c>
    </row>
    <row r="20" spans="4:15" ht="17.25" customHeight="1">
      <c r="D20" s="143"/>
      <c r="E20" s="168" t="s">
        <v>263</v>
      </c>
      <c r="F20" s="142" t="s">
        <v>264</v>
      </c>
      <c r="G20" s="143" t="s">
        <v>77</v>
      </c>
      <c r="H20" s="144">
        <v>2</v>
      </c>
      <c r="I20" s="220"/>
      <c r="J20" s="221">
        <f t="shared" si="4"/>
        <v>0</v>
      </c>
      <c r="K20" s="220"/>
      <c r="L20" s="221">
        <f t="shared" si="5"/>
        <v>0</v>
      </c>
      <c r="M20" s="248">
        <f t="shared" si="6"/>
        <v>0</v>
      </c>
      <c r="N20" s="250">
        <f t="shared" si="7"/>
        <v>0</v>
      </c>
      <c r="O20" s="169"/>
    </row>
    <row r="21" spans="4:15" ht="17.25" customHeight="1">
      <c r="D21" s="143"/>
      <c r="E21" s="168" t="s">
        <v>295</v>
      </c>
      <c r="F21" s="142" t="s">
        <v>265</v>
      </c>
      <c r="G21" s="143" t="s">
        <v>77</v>
      </c>
      <c r="H21" s="144">
        <v>1</v>
      </c>
      <c r="I21" s="220"/>
      <c r="J21" s="221">
        <f t="shared" si="4"/>
        <v>0</v>
      </c>
      <c r="K21" s="220"/>
      <c r="L21" s="221">
        <f t="shared" si="5"/>
        <v>0</v>
      </c>
      <c r="M21" s="248">
        <f t="shared" si="6"/>
        <v>0</v>
      </c>
      <c r="N21" s="250">
        <f t="shared" si="7"/>
        <v>0</v>
      </c>
      <c r="O21" s="169"/>
    </row>
    <row r="22" spans="4:15" ht="17.25" customHeight="1">
      <c r="D22" s="143"/>
      <c r="E22" s="168" t="s">
        <v>296</v>
      </c>
      <c r="F22" s="142" t="s">
        <v>325</v>
      </c>
      <c r="G22" s="143" t="s">
        <v>18</v>
      </c>
      <c r="H22" s="144">
        <v>1</v>
      </c>
      <c r="I22" s="220"/>
      <c r="J22" s="221">
        <f t="shared" ref="J22" si="8">H22*I22</f>
        <v>0</v>
      </c>
      <c r="K22" s="220"/>
      <c r="L22" s="221">
        <f t="shared" ref="L22" si="9">H22*K22</f>
        <v>0</v>
      </c>
      <c r="M22" s="248">
        <f t="shared" ref="M22" si="10">I22+K22</f>
        <v>0</v>
      </c>
      <c r="N22" s="250">
        <f t="shared" ref="N22" si="11">H22*M22</f>
        <v>0</v>
      </c>
      <c r="O22" s="169"/>
    </row>
    <row r="23" spans="4:15" ht="17.25" customHeight="1">
      <c r="D23" s="143"/>
      <c r="E23" s="168" t="s">
        <v>289</v>
      </c>
      <c r="F23" s="142" t="s">
        <v>326</v>
      </c>
      <c r="G23" s="143" t="s">
        <v>67</v>
      </c>
      <c r="H23" s="144">
        <v>1</v>
      </c>
      <c r="I23" s="220"/>
      <c r="J23" s="221">
        <f t="shared" ref="J23" si="12">H23*I23</f>
        <v>0</v>
      </c>
      <c r="K23" s="220"/>
      <c r="L23" s="221">
        <f t="shared" ref="L23" si="13">H23*K23</f>
        <v>0</v>
      </c>
      <c r="M23" s="248">
        <f t="shared" ref="M23" si="14">I23+K23</f>
        <v>0</v>
      </c>
      <c r="N23" s="250">
        <f t="shared" ref="N23" si="15">H23*M23</f>
        <v>0</v>
      </c>
      <c r="O23" s="169"/>
    </row>
    <row r="24" spans="4:15" ht="17.25" customHeight="1">
      <c r="D24" s="143"/>
      <c r="E24" s="168" t="s">
        <v>311</v>
      </c>
      <c r="F24" s="142"/>
      <c r="G24" s="143" t="s">
        <v>312</v>
      </c>
      <c r="H24" s="144">
        <v>1</v>
      </c>
      <c r="I24" s="220"/>
      <c r="J24" s="221">
        <f t="shared" ref="J24" si="16">H24*I24</f>
        <v>0</v>
      </c>
      <c r="K24" s="220"/>
      <c r="L24" s="221">
        <f t="shared" ref="L24" si="17">H24*K24</f>
        <v>0</v>
      </c>
      <c r="M24" s="248">
        <f t="shared" ref="M24" si="18">I24+K24</f>
        <v>0</v>
      </c>
      <c r="N24" s="250">
        <f t="shared" ref="N24" si="19">H24*M24</f>
        <v>0</v>
      </c>
      <c r="O24" s="169"/>
    </row>
    <row r="25" spans="4:15" ht="17.25" customHeight="1">
      <c r="D25" s="143"/>
      <c r="E25" s="168" t="s">
        <v>313</v>
      </c>
      <c r="F25" s="142" t="s">
        <v>327</v>
      </c>
      <c r="G25" s="143" t="s">
        <v>67</v>
      </c>
      <c r="H25" s="144">
        <v>1</v>
      </c>
      <c r="I25" s="220"/>
      <c r="J25" s="221">
        <f t="shared" ref="J25" si="20">H25*I25</f>
        <v>0</v>
      </c>
      <c r="K25" s="220"/>
      <c r="L25" s="221">
        <f t="shared" ref="L25" si="21">H25*K25</f>
        <v>0</v>
      </c>
      <c r="M25" s="248">
        <f t="shared" ref="M25" si="22">I25+K25</f>
        <v>0</v>
      </c>
      <c r="N25" s="250">
        <f t="shared" ref="N25" si="23">H25*M25</f>
        <v>0</v>
      </c>
      <c r="O25" s="169"/>
    </row>
    <row r="26" spans="4:15" ht="17.25" customHeight="1">
      <c r="D26" s="143"/>
      <c r="E26" s="168" t="s">
        <v>75</v>
      </c>
      <c r="F26" s="142"/>
      <c r="G26" s="143" t="s">
        <v>76</v>
      </c>
      <c r="H26" s="144">
        <v>20</v>
      </c>
      <c r="I26" s="220"/>
      <c r="J26" s="221">
        <f t="shared" si="4"/>
        <v>0</v>
      </c>
      <c r="K26" s="220"/>
      <c r="L26" s="221">
        <f t="shared" si="5"/>
        <v>0</v>
      </c>
      <c r="M26" s="248">
        <f t="shared" si="6"/>
        <v>0</v>
      </c>
      <c r="N26" s="250">
        <f t="shared" si="7"/>
        <v>0</v>
      </c>
      <c r="O26" s="169" t="s">
        <v>246</v>
      </c>
    </row>
    <row r="27" spans="4:15" ht="17.25" customHeight="1">
      <c r="D27" s="143"/>
      <c r="E27" s="168" t="s">
        <v>83</v>
      </c>
      <c r="F27" s="142" t="s">
        <v>84</v>
      </c>
      <c r="G27" s="170" t="s">
        <v>290</v>
      </c>
      <c r="H27" s="144">
        <v>1</v>
      </c>
      <c r="I27" s="220"/>
      <c r="J27" s="221">
        <f t="shared" ref="J27" si="24">H27*I27</f>
        <v>0</v>
      </c>
      <c r="K27" s="220"/>
      <c r="L27" s="221"/>
      <c r="M27" s="248">
        <f t="shared" ref="M27" si="25">I27+K27</f>
        <v>0</v>
      </c>
      <c r="N27" s="250">
        <f t="shared" ref="N27" si="26">H27*M27</f>
        <v>0</v>
      </c>
      <c r="O27" s="171"/>
    </row>
    <row r="28" spans="4:15" ht="17.25" customHeight="1">
      <c r="D28" s="172"/>
      <c r="E28" s="173" t="s">
        <v>20</v>
      </c>
      <c r="F28" s="174"/>
      <c r="G28" s="172"/>
      <c r="H28" s="175"/>
      <c r="I28" s="228"/>
      <c r="J28" s="229">
        <f>SUM(J16:J27)</f>
        <v>0</v>
      </c>
      <c r="K28" s="245"/>
      <c r="L28" s="229">
        <f>SUM(L16:L27)</f>
        <v>0</v>
      </c>
      <c r="M28" s="245"/>
      <c r="N28" s="229">
        <f>SUM(N16:N27)</f>
        <v>0</v>
      </c>
      <c r="O28" s="176"/>
    </row>
    <row r="29" spans="4:15" ht="17.25" customHeight="1">
      <c r="D29" s="177">
        <v>3</v>
      </c>
      <c r="E29" s="178" t="s">
        <v>91</v>
      </c>
      <c r="F29" s="179"/>
      <c r="G29" s="177"/>
      <c r="H29" s="180"/>
      <c r="I29" s="230"/>
      <c r="J29" s="231"/>
      <c r="K29" s="230"/>
      <c r="L29" s="231"/>
      <c r="M29" s="253"/>
      <c r="N29" s="254"/>
      <c r="O29" s="181"/>
    </row>
    <row r="30" spans="4:15" ht="17.25" customHeight="1">
      <c r="D30" s="151"/>
      <c r="E30" s="149" t="s">
        <v>92</v>
      </c>
      <c r="F30" s="182" t="s">
        <v>93</v>
      </c>
      <c r="G30" s="151" t="s">
        <v>82</v>
      </c>
      <c r="H30" s="154">
        <v>182</v>
      </c>
      <c r="I30" s="222"/>
      <c r="J30" s="223">
        <f t="shared" ref="J30" si="27">H30*I30</f>
        <v>0</v>
      </c>
      <c r="K30" s="222"/>
      <c r="L30" s="223">
        <f t="shared" ref="L30" si="28">H30*K30</f>
        <v>0</v>
      </c>
      <c r="M30" s="251">
        <f t="shared" ref="M30" si="29">I30+K30</f>
        <v>0</v>
      </c>
      <c r="N30" s="252">
        <f t="shared" ref="N30" si="30">H30*M30</f>
        <v>0</v>
      </c>
      <c r="O30" s="183" t="s">
        <v>285</v>
      </c>
    </row>
    <row r="31" spans="4:15" ht="17.25" customHeight="1">
      <c r="D31" s="151"/>
      <c r="E31" s="149"/>
      <c r="F31" s="182" t="s">
        <v>94</v>
      </c>
      <c r="G31" s="151" t="s">
        <v>82</v>
      </c>
      <c r="H31" s="154">
        <v>182</v>
      </c>
      <c r="I31" s="222"/>
      <c r="J31" s="223">
        <f t="shared" ref="J31:J32" si="31">H31*I31</f>
        <v>0</v>
      </c>
      <c r="K31" s="222"/>
      <c r="L31" s="223">
        <f t="shared" ref="L31:L32" si="32">H31*K31</f>
        <v>0</v>
      </c>
      <c r="M31" s="251">
        <f t="shared" ref="M31:M32" si="33">I31+K31</f>
        <v>0</v>
      </c>
      <c r="N31" s="252">
        <f t="shared" ref="N31:N32" si="34">H31*M31</f>
        <v>0</v>
      </c>
      <c r="O31" s="183" t="s">
        <v>285</v>
      </c>
    </row>
    <row r="32" spans="4:15" ht="17.25" customHeight="1">
      <c r="D32" s="151"/>
      <c r="E32" s="149" t="s">
        <v>315</v>
      </c>
      <c r="F32" s="182"/>
      <c r="G32" s="151" t="s">
        <v>77</v>
      </c>
      <c r="H32" s="154">
        <v>1</v>
      </c>
      <c r="I32" s="222"/>
      <c r="J32" s="223">
        <f t="shared" si="31"/>
        <v>0</v>
      </c>
      <c r="K32" s="222"/>
      <c r="L32" s="223">
        <f t="shared" si="32"/>
        <v>0</v>
      </c>
      <c r="M32" s="251">
        <f t="shared" si="33"/>
        <v>0</v>
      </c>
      <c r="N32" s="252">
        <f t="shared" si="34"/>
        <v>0</v>
      </c>
      <c r="O32" s="183"/>
    </row>
    <row r="33" spans="4:15" ht="17.25" customHeight="1">
      <c r="D33" s="161"/>
      <c r="E33" s="162" t="s">
        <v>20</v>
      </c>
      <c r="F33" s="163"/>
      <c r="G33" s="161"/>
      <c r="H33" s="164"/>
      <c r="I33" s="226"/>
      <c r="J33" s="227">
        <f>SUM(J30:J32)</f>
        <v>0</v>
      </c>
      <c r="K33" s="244"/>
      <c r="L33" s="227">
        <f>SUM(L30:L32)</f>
        <v>0</v>
      </c>
      <c r="M33" s="244"/>
      <c r="N33" s="227">
        <f>SUM(N30:N32)</f>
        <v>0</v>
      </c>
      <c r="O33" s="165"/>
    </row>
    <row r="34" spans="4:15" ht="17.25" customHeight="1">
      <c r="D34" s="177">
        <v>4</v>
      </c>
      <c r="E34" s="178" t="s">
        <v>299</v>
      </c>
      <c r="F34" s="179"/>
      <c r="G34" s="177"/>
      <c r="H34" s="180"/>
      <c r="I34" s="230"/>
      <c r="J34" s="231"/>
      <c r="K34" s="230"/>
      <c r="L34" s="231"/>
      <c r="M34" s="253"/>
      <c r="N34" s="254"/>
      <c r="O34" s="181"/>
    </row>
    <row r="35" spans="4:15" ht="17.25" customHeight="1">
      <c r="D35" s="151"/>
      <c r="E35" s="149" t="s">
        <v>300</v>
      </c>
      <c r="F35" s="182" t="s">
        <v>96</v>
      </c>
      <c r="G35" s="151" t="s">
        <v>82</v>
      </c>
      <c r="H35" s="154">
        <v>70</v>
      </c>
      <c r="I35" s="222"/>
      <c r="J35" s="223">
        <f>I35*H35</f>
        <v>0</v>
      </c>
      <c r="K35" s="222"/>
      <c r="L35" s="223">
        <f>K35*H35</f>
        <v>0</v>
      </c>
      <c r="M35" s="251">
        <f>K35+I35</f>
        <v>0</v>
      </c>
      <c r="N35" s="252">
        <f>M35*H35</f>
        <v>0</v>
      </c>
      <c r="O35" s="183" t="s">
        <v>291</v>
      </c>
    </row>
    <row r="36" spans="4:15" ht="17.25" customHeight="1">
      <c r="D36" s="151"/>
      <c r="E36" s="149"/>
      <c r="F36" s="182" t="s">
        <v>95</v>
      </c>
      <c r="G36" s="151" t="s">
        <v>82</v>
      </c>
      <c r="H36" s="154">
        <v>70</v>
      </c>
      <c r="I36" s="222"/>
      <c r="J36" s="223">
        <f t="shared" ref="J36" si="35">I36*H36</f>
        <v>0</v>
      </c>
      <c r="K36" s="222"/>
      <c r="L36" s="223">
        <f t="shared" ref="L36" si="36">K36*H36</f>
        <v>0</v>
      </c>
      <c r="M36" s="251">
        <f t="shared" ref="M36" si="37">K36+I36</f>
        <v>0</v>
      </c>
      <c r="N36" s="252">
        <f t="shared" ref="N36" si="38">M36*H36</f>
        <v>0</v>
      </c>
      <c r="O36" s="183" t="s">
        <v>291</v>
      </c>
    </row>
    <row r="37" spans="4:15" ht="17.25" customHeight="1">
      <c r="D37" s="161"/>
      <c r="E37" s="162" t="s">
        <v>20</v>
      </c>
      <c r="F37" s="163"/>
      <c r="G37" s="161"/>
      <c r="H37" s="164"/>
      <c r="I37" s="226"/>
      <c r="J37" s="227">
        <f>SUM(J35:J36)</f>
        <v>0</v>
      </c>
      <c r="K37" s="244"/>
      <c r="L37" s="227">
        <f>SUM(L35:L36)</f>
        <v>0</v>
      </c>
      <c r="M37" s="244"/>
      <c r="N37" s="227">
        <f>SUM(N35:N36)</f>
        <v>0</v>
      </c>
      <c r="O37" s="165"/>
    </row>
    <row r="38" spans="4:15" ht="17.25" customHeight="1">
      <c r="D38" s="177">
        <v>5</v>
      </c>
      <c r="E38" s="178" t="s">
        <v>72</v>
      </c>
      <c r="F38" s="179"/>
      <c r="G38" s="177"/>
      <c r="H38" s="180"/>
      <c r="I38" s="230"/>
      <c r="J38" s="231"/>
      <c r="K38" s="230"/>
      <c r="L38" s="231"/>
      <c r="M38" s="253"/>
      <c r="N38" s="254"/>
      <c r="O38" s="181"/>
    </row>
    <row r="39" spans="4:15" ht="17.25" customHeight="1">
      <c r="D39" s="151"/>
      <c r="E39" s="149" t="s">
        <v>102</v>
      </c>
      <c r="F39" s="182" t="s">
        <v>259</v>
      </c>
      <c r="G39" s="151" t="s">
        <v>82</v>
      </c>
      <c r="H39" s="154">
        <v>72</v>
      </c>
      <c r="I39" s="222"/>
      <c r="J39" s="223">
        <f>I39*H39</f>
        <v>0</v>
      </c>
      <c r="K39" s="222"/>
      <c r="L39" s="223">
        <f>K39*H39</f>
        <v>0</v>
      </c>
      <c r="M39" s="251">
        <f>K39+I39</f>
        <v>0</v>
      </c>
      <c r="N39" s="252">
        <f>M39*H39</f>
        <v>0</v>
      </c>
      <c r="O39" s="189"/>
    </row>
    <row r="40" spans="4:15" ht="17.25" customHeight="1">
      <c r="D40" s="151"/>
      <c r="E40" s="149" t="s">
        <v>103</v>
      </c>
      <c r="F40" s="182" t="s">
        <v>105</v>
      </c>
      <c r="G40" s="151" t="s">
        <v>88</v>
      </c>
      <c r="H40" s="154">
        <v>5</v>
      </c>
      <c r="I40" s="222"/>
      <c r="J40" s="223">
        <f t="shared" ref="J40:J48" si="39">I40*H40</f>
        <v>0</v>
      </c>
      <c r="K40" s="222"/>
      <c r="L40" s="223">
        <f t="shared" ref="L40:L48" si="40">K40*H40</f>
        <v>0</v>
      </c>
      <c r="M40" s="251">
        <f t="shared" ref="M40:M48" si="41">K40+I40</f>
        <v>0</v>
      </c>
      <c r="N40" s="252">
        <f t="shared" ref="N40:N48" si="42">M40*H40</f>
        <v>0</v>
      </c>
      <c r="O40" s="183"/>
    </row>
    <row r="41" spans="4:15" ht="17.25" customHeight="1">
      <c r="D41" s="151"/>
      <c r="E41" s="149" t="s">
        <v>104</v>
      </c>
      <c r="F41" s="182" t="s">
        <v>105</v>
      </c>
      <c r="G41" s="151" t="s">
        <v>88</v>
      </c>
      <c r="H41" s="154">
        <v>4</v>
      </c>
      <c r="I41" s="222"/>
      <c r="J41" s="223">
        <f t="shared" si="39"/>
        <v>0</v>
      </c>
      <c r="K41" s="222"/>
      <c r="L41" s="223">
        <f t="shared" si="40"/>
        <v>0</v>
      </c>
      <c r="M41" s="251">
        <f t="shared" si="41"/>
        <v>0</v>
      </c>
      <c r="N41" s="252">
        <f t="shared" si="42"/>
        <v>0</v>
      </c>
      <c r="O41" s="183"/>
    </row>
    <row r="42" spans="4:15" ht="17.25" customHeight="1">
      <c r="D42" s="151"/>
      <c r="E42" s="149" t="s">
        <v>328</v>
      </c>
      <c r="F42" s="182" t="s">
        <v>106</v>
      </c>
      <c r="G42" s="151" t="s">
        <v>88</v>
      </c>
      <c r="H42" s="154">
        <v>6</v>
      </c>
      <c r="I42" s="222"/>
      <c r="J42" s="223">
        <f t="shared" si="39"/>
        <v>0</v>
      </c>
      <c r="K42" s="222"/>
      <c r="L42" s="223">
        <f t="shared" si="40"/>
        <v>0</v>
      </c>
      <c r="M42" s="251">
        <f t="shared" si="41"/>
        <v>0</v>
      </c>
      <c r="N42" s="252">
        <f t="shared" si="42"/>
        <v>0</v>
      </c>
      <c r="O42" s="189"/>
    </row>
    <row r="43" spans="4:15" ht="17.25" customHeight="1">
      <c r="D43" s="151"/>
      <c r="E43" s="149" t="s">
        <v>329</v>
      </c>
      <c r="F43" s="182" t="s">
        <v>107</v>
      </c>
      <c r="G43" s="151" t="s">
        <v>88</v>
      </c>
      <c r="H43" s="154">
        <v>6</v>
      </c>
      <c r="I43" s="222"/>
      <c r="J43" s="223">
        <f t="shared" si="39"/>
        <v>0</v>
      </c>
      <c r="K43" s="222"/>
      <c r="L43" s="223">
        <f t="shared" si="40"/>
        <v>0</v>
      </c>
      <c r="M43" s="251">
        <f t="shared" si="41"/>
        <v>0</v>
      </c>
      <c r="N43" s="252">
        <f t="shared" si="42"/>
        <v>0</v>
      </c>
      <c r="O43" s="189"/>
    </row>
    <row r="44" spans="4:15" ht="17.25" customHeight="1">
      <c r="D44" s="151"/>
      <c r="E44" s="149" t="s">
        <v>330</v>
      </c>
      <c r="F44" s="182" t="s">
        <v>298</v>
      </c>
      <c r="G44" s="151" t="s">
        <v>88</v>
      </c>
      <c r="H44" s="154">
        <v>26</v>
      </c>
      <c r="I44" s="222"/>
      <c r="J44" s="223">
        <f t="shared" si="39"/>
        <v>0</v>
      </c>
      <c r="K44" s="222"/>
      <c r="L44" s="223">
        <f t="shared" si="40"/>
        <v>0</v>
      </c>
      <c r="M44" s="251">
        <f t="shared" si="41"/>
        <v>0</v>
      </c>
      <c r="N44" s="252">
        <f t="shared" si="42"/>
        <v>0</v>
      </c>
      <c r="O44" s="183"/>
    </row>
    <row r="45" spans="4:15" ht="17.25" customHeight="1">
      <c r="D45" s="151"/>
      <c r="E45" s="149" t="s">
        <v>331</v>
      </c>
      <c r="F45" s="182" t="s">
        <v>297</v>
      </c>
      <c r="G45" s="151" t="s">
        <v>88</v>
      </c>
      <c r="H45" s="154">
        <v>2</v>
      </c>
      <c r="I45" s="222"/>
      <c r="J45" s="223">
        <f t="shared" si="39"/>
        <v>0</v>
      </c>
      <c r="K45" s="222"/>
      <c r="L45" s="223">
        <f t="shared" si="40"/>
        <v>0</v>
      </c>
      <c r="M45" s="251">
        <f t="shared" si="41"/>
        <v>0</v>
      </c>
      <c r="N45" s="252">
        <f t="shared" si="42"/>
        <v>0</v>
      </c>
      <c r="O45" s="183"/>
    </row>
    <row r="46" spans="4:15" ht="17.25" customHeight="1">
      <c r="D46" s="151"/>
      <c r="E46" s="149" t="s">
        <v>332</v>
      </c>
      <c r="F46" s="182" t="s">
        <v>244</v>
      </c>
      <c r="G46" s="151" t="s">
        <v>76</v>
      </c>
      <c r="H46" s="154">
        <v>20</v>
      </c>
      <c r="I46" s="222"/>
      <c r="J46" s="223">
        <f t="shared" si="39"/>
        <v>0</v>
      </c>
      <c r="K46" s="222"/>
      <c r="L46" s="223">
        <f t="shared" si="40"/>
        <v>0</v>
      </c>
      <c r="M46" s="251">
        <f t="shared" si="41"/>
        <v>0</v>
      </c>
      <c r="N46" s="252">
        <f t="shared" si="42"/>
        <v>0</v>
      </c>
      <c r="O46" s="183"/>
    </row>
    <row r="47" spans="4:15" ht="17.25" customHeight="1">
      <c r="D47" s="151"/>
      <c r="E47" s="149" t="s">
        <v>333</v>
      </c>
      <c r="F47" s="182" t="s">
        <v>292</v>
      </c>
      <c r="G47" s="151" t="s">
        <v>88</v>
      </c>
      <c r="H47" s="154">
        <v>2</v>
      </c>
      <c r="I47" s="222"/>
      <c r="J47" s="223">
        <f t="shared" si="39"/>
        <v>0</v>
      </c>
      <c r="K47" s="222"/>
      <c r="L47" s="223">
        <f t="shared" si="40"/>
        <v>0</v>
      </c>
      <c r="M47" s="251">
        <f t="shared" si="41"/>
        <v>0</v>
      </c>
      <c r="N47" s="252">
        <f t="shared" si="42"/>
        <v>0</v>
      </c>
      <c r="O47" s="189"/>
    </row>
    <row r="48" spans="4:15" ht="17.25" customHeight="1">
      <c r="D48" s="151"/>
      <c r="E48" s="149" t="s">
        <v>110</v>
      </c>
      <c r="F48" s="182" t="s">
        <v>245</v>
      </c>
      <c r="G48" s="151" t="s">
        <v>82</v>
      </c>
      <c r="H48" s="154">
        <v>72</v>
      </c>
      <c r="I48" s="222"/>
      <c r="J48" s="223">
        <f t="shared" si="39"/>
        <v>0</v>
      </c>
      <c r="K48" s="222"/>
      <c r="L48" s="223">
        <f t="shared" si="40"/>
        <v>0</v>
      </c>
      <c r="M48" s="251">
        <f t="shared" si="41"/>
        <v>0</v>
      </c>
      <c r="N48" s="252">
        <f t="shared" si="42"/>
        <v>0</v>
      </c>
      <c r="O48" s="189"/>
    </row>
    <row r="49" spans="4:15" ht="17.25" customHeight="1">
      <c r="D49" s="161"/>
      <c r="E49" s="162" t="s">
        <v>20</v>
      </c>
      <c r="F49" s="163"/>
      <c r="G49" s="161"/>
      <c r="H49" s="164"/>
      <c r="I49" s="226"/>
      <c r="J49" s="227">
        <f>SUM(J39:J48)</f>
        <v>0</v>
      </c>
      <c r="K49" s="244"/>
      <c r="L49" s="227">
        <f>SUM(L39:L48)</f>
        <v>0</v>
      </c>
      <c r="M49" s="244"/>
      <c r="N49" s="227">
        <f>SUM(N39:N48)</f>
        <v>0</v>
      </c>
      <c r="O49" s="165"/>
    </row>
    <row r="50" spans="4:15" ht="17.25" customHeight="1">
      <c r="D50" s="177">
        <v>6</v>
      </c>
      <c r="E50" s="178" t="s">
        <v>111</v>
      </c>
      <c r="F50" s="179"/>
      <c r="G50" s="177"/>
      <c r="H50" s="180"/>
      <c r="I50" s="230"/>
      <c r="J50" s="231"/>
      <c r="K50" s="230"/>
      <c r="L50" s="231"/>
      <c r="M50" s="253"/>
      <c r="N50" s="254"/>
      <c r="O50" s="181"/>
    </row>
    <row r="51" spans="4:15" ht="17.25" customHeight="1">
      <c r="D51" s="151"/>
      <c r="E51" s="149" t="s">
        <v>112</v>
      </c>
      <c r="F51" s="182" t="s">
        <v>113</v>
      </c>
      <c r="G51" s="151" t="s">
        <v>76</v>
      </c>
      <c r="H51" s="154">
        <v>1.8</v>
      </c>
      <c r="I51" s="222"/>
      <c r="J51" s="223">
        <f>I51*H51</f>
        <v>0</v>
      </c>
      <c r="K51" s="222"/>
      <c r="L51" s="223">
        <f>K51*H51</f>
        <v>0</v>
      </c>
      <c r="M51" s="251">
        <f>K51+I51</f>
        <v>0</v>
      </c>
      <c r="N51" s="252">
        <f>M51*H51</f>
        <v>0</v>
      </c>
      <c r="O51" s="189" t="s">
        <v>117</v>
      </c>
    </row>
    <row r="52" spans="4:15" ht="17.25" customHeight="1">
      <c r="D52" s="151"/>
      <c r="E52" s="149" t="s">
        <v>334</v>
      </c>
      <c r="F52" s="182" t="s">
        <v>114</v>
      </c>
      <c r="G52" s="151" t="s">
        <v>76</v>
      </c>
      <c r="H52" s="154">
        <v>1.8</v>
      </c>
      <c r="I52" s="222"/>
      <c r="J52" s="223">
        <f t="shared" ref="J52:J55" si="43">I52*H52</f>
        <v>0</v>
      </c>
      <c r="K52" s="222"/>
      <c r="L52" s="223">
        <f t="shared" ref="L52:L55" si="44">K52*H52</f>
        <v>0</v>
      </c>
      <c r="M52" s="251">
        <f t="shared" ref="M52:M55" si="45">K52+I52</f>
        <v>0</v>
      </c>
      <c r="N52" s="252">
        <f t="shared" ref="N52:N55" si="46">M52*H52</f>
        <v>0</v>
      </c>
      <c r="O52" s="189"/>
    </row>
    <row r="53" spans="4:15" ht="17.25" customHeight="1">
      <c r="D53" s="151"/>
      <c r="E53" s="149"/>
      <c r="F53" s="182" t="s">
        <v>115</v>
      </c>
      <c r="G53" s="151" t="s">
        <v>76</v>
      </c>
      <c r="H53" s="154">
        <v>1.8</v>
      </c>
      <c r="I53" s="222"/>
      <c r="J53" s="223">
        <f t="shared" si="43"/>
        <v>0</v>
      </c>
      <c r="K53" s="222"/>
      <c r="L53" s="223">
        <f t="shared" si="44"/>
        <v>0</v>
      </c>
      <c r="M53" s="251">
        <f t="shared" si="45"/>
        <v>0</v>
      </c>
      <c r="N53" s="252">
        <f t="shared" si="46"/>
        <v>0</v>
      </c>
      <c r="O53" s="189"/>
    </row>
    <row r="54" spans="4:15" ht="17.25" customHeight="1">
      <c r="D54" s="151"/>
      <c r="E54" s="149" t="s">
        <v>310</v>
      </c>
      <c r="F54" s="182"/>
      <c r="G54" s="151" t="s">
        <v>118</v>
      </c>
      <c r="H54" s="154">
        <v>1</v>
      </c>
      <c r="I54" s="222"/>
      <c r="J54" s="223">
        <f t="shared" si="43"/>
        <v>0</v>
      </c>
      <c r="K54" s="222"/>
      <c r="L54" s="223">
        <f t="shared" si="44"/>
        <v>0</v>
      </c>
      <c r="M54" s="251">
        <f t="shared" si="45"/>
        <v>0</v>
      </c>
      <c r="N54" s="252">
        <f t="shared" si="46"/>
        <v>0</v>
      </c>
      <c r="O54" s="183"/>
    </row>
    <row r="55" spans="4:15" ht="17.25" customHeight="1">
      <c r="D55" s="261"/>
      <c r="E55" s="262" t="s">
        <v>316</v>
      </c>
      <c r="F55" s="263" t="s">
        <v>317</v>
      </c>
      <c r="G55" s="261" t="s">
        <v>318</v>
      </c>
      <c r="H55" s="264">
        <v>3</v>
      </c>
      <c r="I55" s="265"/>
      <c r="J55" s="266">
        <f t="shared" si="43"/>
        <v>0</v>
      </c>
      <c r="K55" s="265"/>
      <c r="L55" s="223">
        <f t="shared" si="44"/>
        <v>0</v>
      </c>
      <c r="M55" s="251">
        <f t="shared" si="45"/>
        <v>0</v>
      </c>
      <c r="N55" s="252">
        <f t="shared" si="46"/>
        <v>0</v>
      </c>
      <c r="O55" s="267" t="s">
        <v>319</v>
      </c>
    </row>
    <row r="56" spans="4:15" ht="17.25" customHeight="1">
      <c r="D56" s="161"/>
      <c r="E56" s="162" t="s">
        <v>20</v>
      </c>
      <c r="F56" s="163"/>
      <c r="G56" s="161"/>
      <c r="H56" s="164"/>
      <c r="I56" s="226"/>
      <c r="J56" s="227">
        <f>SUM(J51:J55)</f>
        <v>0</v>
      </c>
      <c r="K56" s="244"/>
      <c r="L56" s="227">
        <f>SUM(L51:L55)</f>
        <v>0</v>
      </c>
      <c r="M56" s="244"/>
      <c r="N56" s="227">
        <f>SUM(N51:N55)</f>
        <v>0</v>
      </c>
      <c r="O56" s="165"/>
    </row>
    <row r="57" spans="4:15" ht="17.25" customHeight="1">
      <c r="D57" s="177">
        <v>7</v>
      </c>
      <c r="E57" s="178" t="s">
        <v>70</v>
      </c>
      <c r="F57" s="179"/>
      <c r="G57" s="177"/>
      <c r="H57" s="180"/>
      <c r="I57" s="230"/>
      <c r="J57" s="231"/>
      <c r="K57" s="230"/>
      <c r="L57" s="231"/>
      <c r="M57" s="253"/>
      <c r="N57" s="254"/>
      <c r="O57" s="181"/>
    </row>
    <row r="58" spans="4:15" ht="17.25" customHeight="1">
      <c r="D58" s="151"/>
      <c r="E58" s="149" t="s">
        <v>320</v>
      </c>
      <c r="F58" s="182" t="s">
        <v>301</v>
      </c>
      <c r="G58" s="151" t="s">
        <v>77</v>
      </c>
      <c r="H58" s="154">
        <v>1</v>
      </c>
      <c r="I58" s="222"/>
      <c r="J58" s="223">
        <f>I58*H58</f>
        <v>0</v>
      </c>
      <c r="K58" s="222"/>
      <c r="L58" s="223"/>
      <c r="M58" s="251">
        <f t="shared" ref="M58" si="47">K58+I58</f>
        <v>0</v>
      </c>
      <c r="N58" s="252">
        <f t="shared" ref="N58" si="48">M58*H58</f>
        <v>0</v>
      </c>
      <c r="O58" s="183"/>
    </row>
    <row r="59" spans="4:15" ht="17.25" customHeight="1">
      <c r="D59" s="161"/>
      <c r="E59" s="162" t="s">
        <v>20</v>
      </c>
      <c r="F59" s="163"/>
      <c r="G59" s="161"/>
      <c r="H59" s="164"/>
      <c r="I59" s="226"/>
      <c r="J59" s="227">
        <f>SUM(J58:J58)</f>
        <v>0</v>
      </c>
      <c r="K59" s="244"/>
      <c r="L59" s="227">
        <f>SUM(L58:L58)</f>
        <v>0</v>
      </c>
      <c r="M59" s="244"/>
      <c r="N59" s="227">
        <f>SUM(N58:N58)</f>
        <v>0</v>
      </c>
      <c r="O59" s="165"/>
    </row>
    <row r="60" spans="4:15" ht="17.25" customHeight="1">
      <c r="D60" s="177">
        <v>8</v>
      </c>
      <c r="E60" s="178" t="s">
        <v>123</v>
      </c>
      <c r="F60" s="179"/>
      <c r="G60" s="177"/>
      <c r="H60" s="180"/>
      <c r="I60" s="230"/>
      <c r="J60" s="231"/>
      <c r="K60" s="230"/>
      <c r="L60" s="231"/>
      <c r="M60" s="253"/>
      <c r="N60" s="254"/>
      <c r="O60" s="181"/>
    </row>
    <row r="61" spans="4:15" ht="17.25" customHeight="1">
      <c r="D61" s="151"/>
      <c r="E61" s="149" t="s">
        <v>293</v>
      </c>
      <c r="F61" s="182"/>
      <c r="G61" s="151" t="s">
        <v>67</v>
      </c>
      <c r="H61" s="154">
        <v>1</v>
      </c>
      <c r="I61" s="222"/>
      <c r="J61" s="223">
        <f t="shared" ref="J61:J64" si="49">I61*H61</f>
        <v>0</v>
      </c>
      <c r="K61" s="222"/>
      <c r="L61" s="223">
        <f t="shared" ref="L61:L64" si="50">K61*H61</f>
        <v>0</v>
      </c>
      <c r="M61" s="251">
        <f t="shared" ref="M61:M63" si="51">K61+I61</f>
        <v>0</v>
      </c>
      <c r="N61" s="252">
        <f t="shared" ref="N61:N64" si="52">M61*H61</f>
        <v>0</v>
      </c>
      <c r="O61" s="189"/>
    </row>
    <row r="62" spans="4:15" ht="17.25" customHeight="1">
      <c r="D62" s="151"/>
      <c r="E62" s="149" t="s">
        <v>294</v>
      </c>
      <c r="F62" s="182"/>
      <c r="G62" s="151" t="s">
        <v>67</v>
      </c>
      <c r="H62" s="154">
        <v>1</v>
      </c>
      <c r="I62" s="222"/>
      <c r="J62" s="223">
        <f t="shared" si="49"/>
        <v>0</v>
      </c>
      <c r="K62" s="222"/>
      <c r="L62" s="223">
        <f t="shared" si="50"/>
        <v>0</v>
      </c>
      <c r="M62" s="251">
        <f t="shared" si="51"/>
        <v>0</v>
      </c>
      <c r="N62" s="252">
        <f t="shared" si="52"/>
        <v>0</v>
      </c>
      <c r="O62" s="189"/>
    </row>
    <row r="63" spans="4:15" ht="17.25" customHeight="1">
      <c r="D63" s="151"/>
      <c r="E63" s="149" t="s">
        <v>124</v>
      </c>
      <c r="F63" s="182" t="s">
        <v>125</v>
      </c>
      <c r="G63" s="151" t="s">
        <v>88</v>
      </c>
      <c r="H63" s="154">
        <v>0</v>
      </c>
      <c r="I63" s="222"/>
      <c r="J63" s="223">
        <f t="shared" si="49"/>
        <v>0</v>
      </c>
      <c r="K63" s="222"/>
      <c r="L63" s="223">
        <f t="shared" si="50"/>
        <v>0</v>
      </c>
      <c r="M63" s="251">
        <f t="shared" si="51"/>
        <v>0</v>
      </c>
      <c r="N63" s="252">
        <f t="shared" si="52"/>
        <v>0</v>
      </c>
      <c r="O63" s="189"/>
    </row>
    <row r="64" spans="4:15" ht="17.25" customHeight="1">
      <c r="D64" s="184"/>
      <c r="E64" s="185"/>
      <c r="F64" s="186"/>
      <c r="G64" s="184"/>
      <c r="H64" s="187"/>
      <c r="I64" s="232"/>
      <c r="J64" s="233">
        <f t="shared" si="49"/>
        <v>0</v>
      </c>
      <c r="K64" s="232"/>
      <c r="L64" s="233">
        <f t="shared" si="50"/>
        <v>0</v>
      </c>
      <c r="M64" s="255"/>
      <c r="N64" s="256">
        <f t="shared" si="52"/>
        <v>0</v>
      </c>
      <c r="O64" s="188"/>
    </row>
    <row r="65" spans="4:16" ht="17.25" customHeight="1">
      <c r="D65" s="161"/>
      <c r="E65" s="162" t="s">
        <v>20</v>
      </c>
      <c r="F65" s="163"/>
      <c r="G65" s="161"/>
      <c r="H65" s="164"/>
      <c r="I65" s="226"/>
      <c r="J65" s="227">
        <f>SUM(J61:J64)</f>
        <v>0</v>
      </c>
      <c r="K65" s="244"/>
      <c r="L65" s="227">
        <f>SUM(L61:L64)</f>
        <v>0</v>
      </c>
      <c r="M65" s="244"/>
      <c r="N65" s="227">
        <f>SUM(N61:N64)</f>
        <v>0</v>
      </c>
      <c r="O65" s="165"/>
    </row>
    <row r="66" spans="4:16" ht="17.25" customHeight="1">
      <c r="D66" s="190"/>
      <c r="E66" s="191"/>
      <c r="F66" s="192"/>
      <c r="G66" s="190"/>
      <c r="H66" s="193"/>
      <c r="I66" s="234"/>
      <c r="J66" s="235"/>
      <c r="K66" s="234"/>
      <c r="L66" s="235"/>
      <c r="M66" s="257"/>
      <c r="N66" s="258"/>
      <c r="O66" s="194"/>
    </row>
    <row r="67" spans="4:16" ht="17.25" customHeight="1">
      <c r="D67" s="195"/>
      <c r="E67" s="196"/>
      <c r="F67" s="197"/>
      <c r="G67" s="195"/>
      <c r="H67" s="198"/>
      <c r="I67" s="236"/>
      <c r="J67" s="237"/>
      <c r="K67" s="236"/>
      <c r="L67" s="237"/>
      <c r="M67" s="259"/>
      <c r="N67" s="260"/>
      <c r="O67" s="199"/>
    </row>
    <row r="68" spans="4:16" ht="17.25" customHeight="1">
      <c r="D68" s="195"/>
      <c r="E68" s="196"/>
      <c r="F68" s="197"/>
      <c r="G68" s="195"/>
      <c r="H68" s="198"/>
      <c r="I68" s="236"/>
      <c r="J68" s="237"/>
      <c r="K68" s="236"/>
      <c r="L68" s="237"/>
      <c r="M68" s="259"/>
      <c r="N68" s="260"/>
      <c r="O68" s="199"/>
    </row>
    <row r="69" spans="4:16" ht="17.25" customHeight="1">
      <c r="D69" s="195"/>
      <c r="E69" s="196"/>
      <c r="F69" s="197"/>
      <c r="G69" s="195"/>
      <c r="H69" s="198"/>
      <c r="I69" s="236"/>
      <c r="J69" s="237"/>
      <c r="K69" s="236"/>
      <c r="L69" s="237"/>
      <c r="M69" s="259"/>
      <c r="N69" s="260"/>
      <c r="O69" s="199"/>
    </row>
    <row r="70" spans="4:16" ht="17.25" customHeight="1">
      <c r="D70" s="195"/>
      <c r="E70" s="196"/>
      <c r="F70" s="197"/>
      <c r="G70" s="195"/>
      <c r="H70" s="198"/>
      <c r="I70" s="236"/>
      <c r="J70" s="237"/>
      <c r="K70" s="236"/>
      <c r="L70" s="237"/>
      <c r="M70" s="259"/>
      <c r="N70" s="260"/>
      <c r="O70" s="199"/>
    </row>
    <row r="71" spans="4:16" ht="17.25" customHeight="1">
      <c r="D71" s="195"/>
      <c r="E71" s="196"/>
      <c r="F71" s="197"/>
      <c r="G71" s="195"/>
      <c r="H71" s="198"/>
      <c r="I71" s="236"/>
      <c r="J71" s="237"/>
      <c r="K71" s="236"/>
      <c r="L71" s="237"/>
      <c r="M71" s="259"/>
      <c r="N71" s="260"/>
      <c r="O71" s="199"/>
    </row>
    <row r="72" spans="4:16" ht="17.25" customHeight="1">
      <c r="D72" s="195"/>
      <c r="E72" s="196"/>
      <c r="F72" s="197"/>
      <c r="G72" s="195"/>
      <c r="H72" s="198"/>
      <c r="I72" s="236"/>
      <c r="J72" s="237"/>
      <c r="K72" s="236"/>
      <c r="L72" s="237"/>
      <c r="M72" s="259"/>
      <c r="N72" s="260"/>
      <c r="O72" s="199"/>
    </row>
    <row r="73" spans="4:16" ht="17.25" customHeight="1">
      <c r="D73" s="195"/>
      <c r="E73" s="196"/>
      <c r="F73" s="197"/>
      <c r="G73" s="195"/>
      <c r="H73" s="198"/>
      <c r="I73" s="236"/>
      <c r="J73" s="237"/>
      <c r="K73" s="236"/>
      <c r="L73" s="237"/>
      <c r="M73" s="259"/>
      <c r="N73" s="260"/>
      <c r="O73" s="199"/>
    </row>
    <row r="74" spans="4:16" ht="17.25" customHeight="1">
      <c r="D74" s="200"/>
      <c r="F74" s="201"/>
      <c r="O74" s="203"/>
    </row>
    <row r="75" spans="4:16" ht="16.5" customHeight="1">
      <c r="D75" s="200"/>
      <c r="F75" s="201"/>
      <c r="O75" s="203"/>
    </row>
    <row r="76" spans="4:16" ht="17.25" customHeight="1">
      <c r="D76" s="200"/>
      <c r="F76" s="201"/>
      <c r="O76" s="203"/>
      <c r="P76" s="57">
        <f>설비공사!P13</f>
        <v>0</v>
      </c>
    </row>
    <row r="77" spans="4:16" ht="17.25" customHeight="1">
      <c r="D77" s="200"/>
      <c r="F77" s="201"/>
      <c r="O77" s="203"/>
    </row>
    <row r="78" spans="4:16" ht="17.25" customHeight="1">
      <c r="D78" s="200"/>
      <c r="F78" s="201"/>
      <c r="O78" s="203"/>
    </row>
    <row r="79" spans="4:16" ht="17.25" customHeight="1">
      <c r="D79" s="200"/>
      <c r="F79" s="201"/>
      <c r="O79" s="203"/>
    </row>
    <row r="80" spans="4:16" ht="17.25" customHeight="1">
      <c r="D80" s="200"/>
      <c r="F80" s="201"/>
      <c r="O80" s="203"/>
    </row>
    <row r="81" spans="4:16" ht="17.25" customHeight="1">
      <c r="D81" s="200"/>
      <c r="F81" s="201"/>
      <c r="O81" s="203"/>
    </row>
    <row r="82" spans="4:16" ht="17.25" customHeight="1">
      <c r="D82" s="200"/>
      <c r="F82" s="201"/>
      <c r="O82" s="203"/>
    </row>
    <row r="83" spans="4:16" ht="16.899999999999999" customHeight="1">
      <c r="D83" s="200"/>
      <c r="F83" s="201"/>
      <c r="O83" s="203"/>
      <c r="P83" s="57">
        <f>기타공사!P15</f>
        <v>4167000</v>
      </c>
    </row>
    <row r="84" spans="4:16" ht="17.25" customHeight="1">
      <c r="D84" s="200"/>
      <c r="F84" s="201"/>
      <c r="O84" s="203"/>
    </row>
    <row r="85" spans="4:16" ht="17.25" customHeight="1">
      <c r="D85" s="200"/>
      <c r="F85" s="201"/>
      <c r="O85" s="203"/>
    </row>
    <row r="86" spans="4:16" ht="17.25" customHeight="1">
      <c r="D86" s="200"/>
      <c r="F86" s="201"/>
      <c r="O86" s="203"/>
    </row>
    <row r="87" spans="4:16" ht="17.25" customHeight="1">
      <c r="D87" s="200"/>
      <c r="F87" s="201"/>
      <c r="O87" s="203"/>
    </row>
    <row r="88" spans="4:16" ht="17.25" customHeight="1">
      <c r="D88" s="200"/>
      <c r="F88" s="201"/>
      <c r="O88" s="203"/>
    </row>
    <row r="89" spans="4:16" ht="17.25" customHeight="1">
      <c r="D89" s="200"/>
      <c r="F89" s="201"/>
      <c r="O89" s="203"/>
    </row>
    <row r="90" spans="4:16" ht="17.25" customHeight="1">
      <c r="D90" s="200"/>
      <c r="F90" s="201"/>
      <c r="O90" s="203"/>
    </row>
    <row r="91" spans="4:16" ht="17.25" customHeight="1">
      <c r="D91" s="200"/>
      <c r="F91" s="201"/>
      <c r="O91" s="203"/>
    </row>
    <row r="92" spans="4:16" ht="17.25" customHeight="1">
      <c r="D92" s="200"/>
      <c r="F92" s="201"/>
      <c r="O92" s="203"/>
    </row>
    <row r="93" spans="4:16" ht="17.25" customHeight="1">
      <c r="D93" s="200"/>
      <c r="F93" s="201"/>
      <c r="O93" s="203"/>
      <c r="P93" s="1"/>
    </row>
    <row r="94" spans="4:16" ht="17.25" customHeight="1">
      <c r="D94" s="200"/>
      <c r="F94" s="201"/>
      <c r="O94" s="203"/>
      <c r="P94" s="1"/>
    </row>
    <row r="95" spans="4:16" ht="17.25" customHeight="1">
      <c r="D95" s="200"/>
      <c r="F95" s="201"/>
      <c r="O95" s="203"/>
      <c r="P95" s="1"/>
    </row>
    <row r="96" spans="4:16" ht="17.25" customHeight="1">
      <c r="D96" s="200"/>
      <c r="F96" s="201"/>
      <c r="O96" s="203"/>
      <c r="P96" s="1"/>
    </row>
    <row r="97" spans="4:16" ht="17.25" customHeight="1">
      <c r="D97" s="200"/>
      <c r="F97" s="201"/>
      <c r="O97" s="203"/>
      <c r="P97" s="1"/>
    </row>
    <row r="98" spans="4:16" ht="17.25" customHeight="1">
      <c r="D98" s="200"/>
      <c r="F98" s="201"/>
      <c r="O98" s="203"/>
      <c r="P98" s="1"/>
    </row>
    <row r="99" spans="4:16" ht="17.25" customHeight="1">
      <c r="D99" s="200"/>
      <c r="F99" s="201"/>
      <c r="O99" s="203"/>
      <c r="P99" s="1"/>
    </row>
    <row r="100" spans="4:16" ht="17.25" customHeight="1">
      <c r="D100" s="200"/>
      <c r="F100" s="201"/>
      <c r="O100" s="203"/>
      <c r="P100" s="1"/>
    </row>
    <row r="101" spans="4:16" ht="17.25" customHeight="1">
      <c r="D101" s="200"/>
      <c r="F101" s="201"/>
      <c r="O101" s="203"/>
      <c r="P101" s="1"/>
    </row>
    <row r="102" spans="4:16" ht="17.25" customHeight="1">
      <c r="D102" s="200"/>
      <c r="F102" s="201"/>
      <c r="O102" s="203"/>
      <c r="P102" s="1"/>
    </row>
    <row r="103" spans="4:16" ht="17.25" customHeight="1">
      <c r="D103" s="200"/>
      <c r="F103" s="201"/>
      <c r="O103" s="203"/>
      <c r="P103" s="1"/>
    </row>
    <row r="104" spans="4:16" ht="17.25" customHeight="1">
      <c r="D104" s="200"/>
      <c r="F104" s="201"/>
      <c r="O104" s="203"/>
      <c r="P104" s="1"/>
    </row>
    <row r="105" spans="4:16" ht="17.25" customHeight="1">
      <c r="D105" s="200"/>
      <c r="F105" s="201"/>
      <c r="O105" s="203"/>
      <c r="P105" s="1"/>
    </row>
    <row r="106" spans="4:16" ht="17.25" customHeight="1">
      <c r="D106" s="200"/>
      <c r="F106" s="201"/>
      <c r="O106" s="203"/>
      <c r="P106" s="1"/>
    </row>
    <row r="107" spans="4:16" ht="17.25" customHeight="1">
      <c r="D107" s="200"/>
      <c r="F107" s="201"/>
      <c r="O107" s="203"/>
      <c r="P107" s="1"/>
    </row>
    <row r="108" spans="4:16" ht="17.25" customHeight="1">
      <c r="D108" s="200"/>
      <c r="F108" s="201"/>
      <c r="O108" s="203"/>
      <c r="P108" s="1"/>
    </row>
    <row r="109" spans="4:16" ht="17.25" customHeight="1">
      <c r="D109" s="200"/>
      <c r="F109" s="201"/>
      <c r="O109" s="203"/>
      <c r="P109" s="1"/>
    </row>
    <row r="110" spans="4:16" ht="17.25" customHeight="1">
      <c r="D110" s="204"/>
      <c r="E110" s="204"/>
      <c r="F110" s="204"/>
      <c r="O110" s="203"/>
      <c r="P110" s="1"/>
    </row>
    <row r="111" spans="4:16" ht="17.25" customHeight="1">
      <c r="D111" s="204"/>
      <c r="E111" s="204"/>
      <c r="F111" s="204"/>
      <c r="O111" s="203"/>
      <c r="P111" s="1"/>
    </row>
    <row r="112" spans="4:16" ht="17.25" customHeight="1">
      <c r="D112" s="204"/>
      <c r="E112" s="204"/>
      <c r="F112" s="204"/>
      <c r="O112" s="203"/>
      <c r="P112" s="1"/>
    </row>
    <row r="113" spans="4:16" ht="17.25" customHeight="1">
      <c r="D113" s="204"/>
      <c r="E113" s="204"/>
      <c r="F113" s="204"/>
      <c r="O113" s="203"/>
      <c r="P113" s="1"/>
    </row>
    <row r="114" spans="4:16" ht="17.25" customHeight="1">
      <c r="D114" s="204"/>
      <c r="E114" s="204"/>
      <c r="F114" s="204"/>
      <c r="O114" s="203"/>
      <c r="P114" s="1"/>
    </row>
    <row r="115" spans="4:16" ht="17.25" customHeight="1">
      <c r="D115" s="204"/>
      <c r="E115" s="204"/>
      <c r="F115" s="204"/>
      <c r="O115" s="203"/>
      <c r="P115" s="1"/>
    </row>
    <row r="116" spans="4:16" ht="17.25" customHeight="1">
      <c r="D116" s="204"/>
      <c r="E116" s="204"/>
      <c r="F116" s="204"/>
      <c r="O116" s="203"/>
      <c r="P116" s="1"/>
    </row>
    <row r="117" spans="4:16" ht="17.25" customHeight="1">
      <c r="D117" s="204"/>
      <c r="E117" s="204"/>
      <c r="F117" s="204"/>
      <c r="O117" s="203"/>
      <c r="P117" s="1"/>
    </row>
    <row r="118" spans="4:16" ht="17.25" customHeight="1">
      <c r="D118" s="204"/>
      <c r="E118" s="204"/>
      <c r="F118" s="204"/>
      <c r="O118" s="203"/>
      <c r="P118" s="1"/>
    </row>
    <row r="119" spans="4:16" ht="17.25" customHeight="1">
      <c r="D119" s="204"/>
      <c r="E119" s="204"/>
      <c r="F119" s="204"/>
      <c r="O119" s="203"/>
      <c r="P119" s="1"/>
    </row>
    <row r="120" spans="4:16" ht="17.25" customHeight="1">
      <c r="D120" s="204"/>
      <c r="E120" s="204"/>
      <c r="F120" s="204"/>
      <c r="O120" s="203"/>
      <c r="P120" s="1"/>
    </row>
    <row r="121" spans="4:16" ht="17.25" customHeight="1">
      <c r="D121" s="204"/>
      <c r="E121" s="204"/>
      <c r="F121" s="204"/>
      <c r="O121" s="203"/>
      <c r="P121" s="1"/>
    </row>
    <row r="122" spans="4:16" ht="17.25" customHeight="1">
      <c r="D122" s="204"/>
      <c r="E122" s="204"/>
      <c r="F122" s="204"/>
      <c r="O122" s="203"/>
      <c r="P122" s="1"/>
    </row>
    <row r="123" spans="4:16" ht="17.25" customHeight="1">
      <c r="D123" s="204"/>
      <c r="E123" s="204"/>
      <c r="F123" s="204"/>
      <c r="O123" s="203"/>
      <c r="P123" s="1"/>
    </row>
    <row r="124" spans="4:16" ht="17.25" customHeight="1">
      <c r="D124" s="204"/>
      <c r="E124" s="204"/>
      <c r="F124" s="204"/>
      <c r="O124" s="203"/>
      <c r="P124" s="1"/>
    </row>
    <row r="125" spans="4:16" ht="17.25" customHeight="1">
      <c r="D125" s="204"/>
      <c r="E125" s="204"/>
      <c r="F125" s="204"/>
      <c r="O125" s="203"/>
      <c r="P125" s="1"/>
    </row>
    <row r="126" spans="4:16" ht="17.25" customHeight="1">
      <c r="D126" s="204"/>
      <c r="E126" s="204"/>
      <c r="F126" s="204"/>
      <c r="O126" s="203"/>
      <c r="P126" s="1"/>
    </row>
    <row r="127" spans="4:16" ht="17.25" customHeight="1">
      <c r="D127" s="204"/>
      <c r="E127" s="204"/>
      <c r="F127" s="204"/>
      <c r="O127" s="203"/>
      <c r="P127" s="1"/>
    </row>
    <row r="128" spans="4:16" ht="17.25" customHeight="1">
      <c r="D128" s="204"/>
      <c r="E128" s="204"/>
      <c r="F128" s="204"/>
      <c r="O128" s="203"/>
      <c r="P128" s="1"/>
    </row>
    <row r="129" spans="4:16" ht="17.25" customHeight="1">
      <c r="D129" s="204"/>
      <c r="E129" s="204"/>
      <c r="F129" s="204"/>
      <c r="O129" s="203"/>
      <c r="P129" s="1"/>
    </row>
    <row r="130" spans="4:16" ht="17.25" customHeight="1">
      <c r="D130" s="204"/>
      <c r="E130" s="204"/>
      <c r="F130" s="204"/>
      <c r="O130" s="203"/>
      <c r="P130" s="1"/>
    </row>
    <row r="131" spans="4:16" ht="17.25" customHeight="1">
      <c r="D131" s="204"/>
      <c r="E131" s="204"/>
      <c r="F131" s="204"/>
      <c r="O131" s="203"/>
      <c r="P131" s="1"/>
    </row>
    <row r="132" spans="4:16" ht="17.25" customHeight="1">
      <c r="D132" s="204"/>
      <c r="E132" s="204"/>
      <c r="F132" s="204"/>
      <c r="O132" s="203"/>
      <c r="P132" s="1"/>
    </row>
    <row r="133" spans="4:16" ht="17.25" customHeight="1">
      <c r="D133" s="204"/>
      <c r="E133" s="204"/>
      <c r="F133" s="204"/>
      <c r="O133" s="203"/>
      <c r="P133" s="1"/>
    </row>
    <row r="134" spans="4:16" ht="17.25" customHeight="1">
      <c r="D134" s="204"/>
      <c r="E134" s="204"/>
      <c r="F134" s="204"/>
      <c r="O134" s="203"/>
      <c r="P134" s="1"/>
    </row>
    <row r="135" spans="4:16" ht="17.25" customHeight="1">
      <c r="D135" s="204"/>
      <c r="E135" s="204"/>
      <c r="F135" s="204"/>
      <c r="O135" s="203"/>
      <c r="P135" s="1"/>
    </row>
    <row r="136" spans="4:16" ht="17.25" customHeight="1">
      <c r="D136" s="200"/>
      <c r="F136" s="201"/>
      <c r="O136" s="203"/>
      <c r="P136" s="1"/>
    </row>
    <row r="137" spans="4:16" ht="17.25" customHeight="1">
      <c r="D137" s="200"/>
      <c r="F137" s="201"/>
      <c r="O137" s="203"/>
      <c r="P137" s="1"/>
    </row>
    <row r="138" spans="4:16" ht="17.25" customHeight="1">
      <c r="D138" s="205"/>
      <c r="E138" s="206"/>
      <c r="F138" s="206"/>
      <c r="G138" s="206"/>
      <c r="H138" s="207"/>
      <c r="I138" s="240"/>
      <c r="J138" s="241"/>
      <c r="K138" s="240"/>
      <c r="L138" s="241"/>
      <c r="M138" s="240"/>
      <c r="N138" s="241"/>
      <c r="O138" s="208"/>
      <c r="P138" s="1"/>
    </row>
    <row r="139" spans="4:16" ht="17.25" customHeight="1">
      <c r="D139" s="204"/>
      <c r="E139" s="204"/>
      <c r="F139" s="204"/>
      <c r="O139" s="203"/>
      <c r="P139" s="1"/>
    </row>
    <row r="140" spans="4:16" ht="17.25" customHeight="1">
      <c r="D140" s="204"/>
      <c r="E140" s="204"/>
      <c r="F140" s="204"/>
      <c r="O140" s="203"/>
      <c r="P140" s="1"/>
    </row>
    <row r="141" spans="4:16" ht="17.25" customHeight="1">
      <c r="D141" s="204"/>
      <c r="E141" s="204"/>
      <c r="F141" s="204"/>
      <c r="O141" s="203"/>
      <c r="P141" s="1"/>
    </row>
    <row r="142" spans="4:16" ht="17.25" customHeight="1">
      <c r="D142" s="204"/>
      <c r="E142" s="204"/>
      <c r="F142" s="204"/>
      <c r="O142" s="203"/>
      <c r="P142" s="1"/>
    </row>
    <row r="143" spans="4:16" ht="17.25" customHeight="1">
      <c r="D143" s="204"/>
      <c r="E143" s="204"/>
      <c r="F143" s="204"/>
      <c r="O143" s="203"/>
      <c r="P143" s="1"/>
    </row>
    <row r="144" spans="4:16" ht="17.25" customHeight="1">
      <c r="D144" s="204"/>
      <c r="E144" s="204"/>
      <c r="F144" s="204"/>
      <c r="O144" s="203"/>
      <c r="P144" s="1"/>
    </row>
    <row r="145" spans="4:16" ht="17.25" customHeight="1">
      <c r="D145" s="204"/>
      <c r="E145" s="204"/>
      <c r="F145" s="204"/>
      <c r="O145" s="203"/>
      <c r="P145" s="1"/>
    </row>
    <row r="146" spans="4:16" ht="17.25" customHeight="1">
      <c r="D146" s="204"/>
      <c r="E146" s="204"/>
      <c r="F146" s="204"/>
      <c r="O146" s="203"/>
      <c r="P146" s="1"/>
    </row>
    <row r="147" spans="4:16" ht="17.25" customHeight="1">
      <c r="D147" s="204"/>
      <c r="E147" s="204"/>
      <c r="F147" s="204"/>
      <c r="O147" s="203"/>
      <c r="P147" s="1"/>
    </row>
    <row r="148" spans="4:16" ht="17.25" customHeight="1">
      <c r="D148" s="204"/>
      <c r="E148" s="204"/>
      <c r="F148" s="204"/>
      <c r="O148" s="203"/>
      <c r="P148" s="1"/>
    </row>
    <row r="149" spans="4:16" ht="17.25" customHeight="1">
      <c r="D149" s="204"/>
      <c r="E149" s="204"/>
      <c r="F149" s="204"/>
      <c r="O149" s="203"/>
      <c r="P149" s="1"/>
    </row>
    <row r="150" spans="4:16" ht="17.25" customHeight="1">
      <c r="D150" s="204"/>
      <c r="E150" s="204"/>
      <c r="F150" s="204"/>
      <c r="O150" s="203"/>
      <c r="P150" s="1"/>
    </row>
    <row r="151" spans="4:16" ht="17.25" customHeight="1">
      <c r="D151" s="204"/>
      <c r="E151" s="204"/>
      <c r="F151" s="204"/>
      <c r="O151" s="203"/>
      <c r="P151" s="1"/>
    </row>
    <row r="152" spans="4:16" ht="17.25" customHeight="1">
      <c r="D152" s="204"/>
      <c r="E152" s="204"/>
      <c r="F152" s="204"/>
      <c r="O152" s="203"/>
      <c r="P152" s="1"/>
    </row>
    <row r="153" spans="4:16" ht="17.25" customHeight="1">
      <c r="D153" s="204"/>
      <c r="E153" s="204"/>
      <c r="F153" s="204"/>
      <c r="O153" s="203"/>
      <c r="P153" s="1"/>
    </row>
    <row r="154" spans="4:16" ht="17.25" customHeight="1">
      <c r="D154" s="204"/>
      <c r="E154" s="204"/>
      <c r="F154" s="204"/>
      <c r="O154" s="203"/>
      <c r="P154" s="1"/>
    </row>
    <row r="155" spans="4:16" ht="17.25" customHeight="1">
      <c r="D155" s="204"/>
      <c r="E155" s="204"/>
      <c r="F155" s="204"/>
      <c r="O155" s="203"/>
      <c r="P155" s="1"/>
    </row>
    <row r="156" spans="4:16" ht="17.25" customHeight="1">
      <c r="D156" s="204"/>
      <c r="E156" s="204"/>
      <c r="F156" s="204"/>
      <c r="O156" s="203"/>
      <c r="P156" s="1"/>
    </row>
    <row r="157" spans="4:16" s="17" customFormat="1" ht="17.25" customHeight="1">
      <c r="D157" s="200"/>
      <c r="E157" s="201"/>
      <c r="F157" s="201"/>
      <c r="G157" s="201"/>
      <c r="H157" s="202"/>
      <c r="I157" s="238"/>
      <c r="J157" s="239"/>
      <c r="K157" s="238"/>
      <c r="L157" s="239"/>
      <c r="M157" s="238"/>
      <c r="N157" s="239"/>
      <c r="O157" s="203"/>
    </row>
    <row r="158" spans="4:16" ht="17.25" customHeight="1">
      <c r="D158" s="200"/>
      <c r="F158" s="201"/>
      <c r="O158" s="203"/>
      <c r="P158" s="1"/>
    </row>
    <row r="159" spans="4:16" ht="17.25" customHeight="1">
      <c r="D159" s="200"/>
      <c r="F159" s="201"/>
      <c r="O159" s="203"/>
      <c r="P159" s="1"/>
    </row>
    <row r="160" spans="4:16" ht="17.25" customHeight="1">
      <c r="D160" s="205"/>
      <c r="E160" s="206"/>
      <c r="F160" s="206"/>
      <c r="G160" s="206"/>
      <c r="H160" s="207"/>
      <c r="I160" s="240"/>
      <c r="J160" s="241"/>
      <c r="K160" s="240"/>
      <c r="L160" s="241"/>
      <c r="M160" s="240"/>
      <c r="N160" s="241"/>
      <c r="O160" s="208"/>
      <c r="P160" s="1"/>
    </row>
    <row r="161" spans="4:16" ht="17.25" customHeight="1">
      <c r="D161" s="204"/>
      <c r="E161" s="204"/>
      <c r="F161" s="204"/>
      <c r="O161" s="203"/>
      <c r="P161" s="1"/>
    </row>
    <row r="162" spans="4:16" ht="17.25" customHeight="1">
      <c r="D162" s="204"/>
      <c r="E162" s="204"/>
      <c r="F162" s="204"/>
      <c r="O162" s="203"/>
      <c r="P162" s="1"/>
    </row>
    <row r="163" spans="4:16" ht="17.25" customHeight="1">
      <c r="D163" s="204"/>
      <c r="E163" s="204"/>
      <c r="F163" s="204"/>
      <c r="O163" s="203"/>
      <c r="P163" s="1"/>
    </row>
    <row r="164" spans="4:16" ht="17.25" customHeight="1">
      <c r="D164" s="204"/>
      <c r="E164" s="204"/>
      <c r="F164" s="204"/>
      <c r="O164" s="203"/>
      <c r="P164" s="1"/>
    </row>
    <row r="165" spans="4:16" ht="17.25" customHeight="1">
      <c r="D165" s="204"/>
      <c r="E165" s="204"/>
      <c r="F165" s="204"/>
      <c r="O165" s="203"/>
      <c r="P165" s="1"/>
    </row>
    <row r="166" spans="4:16" ht="17.25" customHeight="1">
      <c r="D166" s="204"/>
      <c r="E166" s="204"/>
      <c r="F166" s="204"/>
      <c r="O166" s="203"/>
      <c r="P166" s="1"/>
    </row>
    <row r="167" spans="4:16" ht="17.25" customHeight="1">
      <c r="D167" s="204"/>
      <c r="E167" s="204"/>
      <c r="F167" s="204"/>
      <c r="O167" s="203"/>
      <c r="P167" s="1"/>
    </row>
    <row r="168" spans="4:16" ht="17.25" customHeight="1">
      <c r="D168" s="204"/>
      <c r="E168" s="204"/>
      <c r="F168" s="204"/>
      <c r="O168" s="203"/>
      <c r="P168" s="1"/>
    </row>
    <row r="169" spans="4:16" ht="17.25" customHeight="1">
      <c r="D169" s="204"/>
      <c r="E169" s="204"/>
      <c r="F169" s="204"/>
      <c r="O169" s="203"/>
      <c r="P169" s="1"/>
    </row>
    <row r="170" spans="4:16" ht="17.25" customHeight="1">
      <c r="D170" s="204"/>
      <c r="E170" s="204"/>
      <c r="F170" s="204"/>
      <c r="O170" s="203"/>
      <c r="P170" s="1"/>
    </row>
    <row r="171" spans="4:16" ht="17.25" customHeight="1">
      <c r="D171" s="204"/>
      <c r="E171" s="204"/>
      <c r="F171" s="204"/>
      <c r="O171" s="203"/>
      <c r="P171" s="1"/>
    </row>
    <row r="172" spans="4:16" ht="17.25" customHeight="1">
      <c r="D172" s="204"/>
      <c r="E172" s="204"/>
      <c r="F172" s="204"/>
      <c r="O172" s="203"/>
      <c r="P172" s="1"/>
    </row>
    <row r="173" spans="4:16" ht="17.25" customHeight="1">
      <c r="D173" s="204"/>
      <c r="E173" s="204"/>
      <c r="F173" s="204"/>
      <c r="O173" s="203"/>
      <c r="P173" s="1"/>
    </row>
    <row r="174" spans="4:16" ht="17.25" customHeight="1">
      <c r="D174" s="204"/>
      <c r="E174" s="204"/>
      <c r="F174" s="204"/>
      <c r="O174" s="203"/>
      <c r="P174" s="1"/>
    </row>
    <row r="175" spans="4:16" ht="17.25" customHeight="1">
      <c r="D175" s="204"/>
      <c r="E175" s="204"/>
      <c r="F175" s="204"/>
      <c r="O175" s="203"/>
      <c r="P175" s="1"/>
    </row>
    <row r="176" spans="4:16" ht="17.25" customHeight="1">
      <c r="D176" s="205"/>
      <c r="E176" s="206"/>
      <c r="F176" s="206"/>
      <c r="G176" s="206"/>
      <c r="H176" s="207"/>
      <c r="I176" s="240"/>
      <c r="J176" s="241"/>
      <c r="K176" s="240"/>
      <c r="L176" s="241"/>
      <c r="M176" s="240"/>
      <c r="N176" s="241"/>
      <c r="O176" s="208"/>
      <c r="P176" s="1"/>
    </row>
    <row r="177" spans="4:16" ht="17.25" customHeight="1">
      <c r="D177" s="205"/>
      <c r="E177" s="206"/>
      <c r="F177" s="206"/>
      <c r="G177" s="206"/>
      <c r="H177" s="207"/>
      <c r="I177" s="240"/>
      <c r="J177" s="241"/>
      <c r="K177" s="240"/>
      <c r="L177" s="241"/>
      <c r="M177" s="240"/>
      <c r="N177" s="241"/>
      <c r="O177" s="208"/>
      <c r="P177" s="1"/>
    </row>
    <row r="178" spans="4:16" ht="17.25" customHeight="1">
      <c r="D178" s="205"/>
      <c r="E178" s="206"/>
      <c r="F178" s="206"/>
      <c r="G178" s="206"/>
      <c r="H178" s="207"/>
      <c r="I178" s="240"/>
      <c r="J178" s="241"/>
      <c r="K178" s="240"/>
      <c r="L178" s="241"/>
      <c r="M178" s="240"/>
      <c r="N178" s="241"/>
      <c r="O178" s="208"/>
      <c r="P178" s="1"/>
    </row>
    <row r="179" spans="4:16" s="17" customFormat="1" ht="17.25" customHeight="1">
      <c r="D179" s="200"/>
      <c r="E179" s="201"/>
      <c r="F179" s="201"/>
      <c r="G179" s="201"/>
      <c r="H179" s="202"/>
      <c r="I179" s="238"/>
      <c r="J179" s="239"/>
      <c r="K179" s="238"/>
      <c r="L179" s="239"/>
      <c r="M179" s="238"/>
      <c r="N179" s="239"/>
      <c r="O179" s="203"/>
    </row>
    <row r="180" spans="4:16" ht="17.25" customHeight="1">
      <c r="D180" s="205"/>
      <c r="E180" s="206"/>
      <c r="F180" s="206"/>
      <c r="G180" s="206"/>
      <c r="H180" s="207"/>
      <c r="I180" s="240"/>
      <c r="J180" s="241"/>
      <c r="K180" s="240"/>
      <c r="L180" s="241"/>
      <c r="M180" s="240"/>
      <c r="N180" s="241"/>
      <c r="O180" s="208"/>
      <c r="P180" s="1"/>
    </row>
    <row r="181" spans="4:16" ht="17.25" customHeight="1">
      <c r="D181" s="205"/>
      <c r="E181" s="206"/>
      <c r="F181" s="206"/>
      <c r="G181" s="206"/>
      <c r="H181" s="207"/>
      <c r="I181" s="240"/>
      <c r="J181" s="241"/>
      <c r="K181" s="240"/>
      <c r="L181" s="241"/>
      <c r="M181" s="240"/>
      <c r="N181" s="241"/>
      <c r="O181" s="208"/>
      <c r="P181" s="1"/>
    </row>
    <row r="182" spans="4:16" ht="17.25" customHeight="1">
      <c r="D182" s="205"/>
      <c r="E182" s="206"/>
      <c r="F182" s="206"/>
      <c r="G182" s="206"/>
      <c r="H182" s="207"/>
      <c r="I182" s="240"/>
      <c r="J182" s="241"/>
      <c r="K182" s="240"/>
      <c r="L182" s="241"/>
      <c r="M182" s="240"/>
      <c r="N182" s="241"/>
      <c r="O182" s="208"/>
      <c r="P182" s="1"/>
    </row>
    <row r="183" spans="4:16" ht="17.25" customHeight="1">
      <c r="D183" s="205"/>
      <c r="E183" s="206"/>
      <c r="F183" s="206"/>
      <c r="G183" s="206"/>
      <c r="H183" s="207"/>
      <c r="I183" s="240"/>
      <c r="J183" s="241"/>
      <c r="K183" s="240"/>
      <c r="L183" s="241"/>
      <c r="M183" s="240"/>
      <c r="N183" s="241"/>
      <c r="O183" s="208"/>
      <c r="P183" s="1"/>
    </row>
    <row r="184" spans="4:16" ht="17.25" customHeight="1">
      <c r="D184" s="205"/>
      <c r="E184" s="206"/>
      <c r="F184" s="206"/>
      <c r="G184" s="206"/>
      <c r="H184" s="207"/>
      <c r="I184" s="240"/>
      <c r="J184" s="241"/>
      <c r="K184" s="240"/>
      <c r="L184" s="241"/>
      <c r="M184" s="240"/>
      <c r="N184" s="241"/>
      <c r="O184" s="208"/>
      <c r="P184" s="1"/>
    </row>
    <row r="185" spans="4:16" ht="17.25" customHeight="1">
      <c r="D185" s="205"/>
      <c r="E185" s="206"/>
      <c r="F185" s="206"/>
      <c r="G185" s="206"/>
      <c r="H185" s="207"/>
      <c r="I185" s="240"/>
      <c r="J185" s="241"/>
      <c r="K185" s="240"/>
      <c r="L185" s="241"/>
      <c r="M185" s="240"/>
      <c r="N185" s="241"/>
      <c r="O185" s="208"/>
      <c r="P185" s="1"/>
    </row>
    <row r="186" spans="4:16" ht="17.25" customHeight="1">
      <c r="D186" s="205"/>
      <c r="E186" s="206"/>
      <c r="F186" s="206"/>
      <c r="G186" s="206"/>
      <c r="H186" s="207"/>
      <c r="I186" s="240"/>
      <c r="J186" s="241"/>
      <c r="K186" s="240"/>
      <c r="L186" s="241"/>
      <c r="M186" s="240"/>
      <c r="N186" s="241"/>
      <c r="O186" s="208"/>
      <c r="P186" s="1"/>
    </row>
    <row r="187" spans="4:16" ht="17.25" customHeight="1">
      <c r="D187" s="205"/>
      <c r="E187" s="206"/>
      <c r="F187" s="206"/>
      <c r="G187" s="206"/>
      <c r="H187" s="207"/>
      <c r="I187" s="240"/>
      <c r="J187" s="241"/>
      <c r="K187" s="240"/>
      <c r="L187" s="241"/>
      <c r="M187" s="240"/>
      <c r="N187" s="241"/>
      <c r="O187" s="208"/>
      <c r="P187" s="1"/>
    </row>
    <row r="188" spans="4:16" ht="17.25" customHeight="1">
      <c r="D188" s="205"/>
      <c r="E188" s="206"/>
      <c r="F188" s="206"/>
      <c r="G188" s="206"/>
      <c r="H188" s="207"/>
      <c r="I188" s="240"/>
      <c r="J188" s="241"/>
      <c r="K188" s="240"/>
      <c r="L188" s="241"/>
      <c r="M188" s="240"/>
      <c r="N188" s="241"/>
      <c r="O188" s="208"/>
      <c r="P188" s="1"/>
    </row>
    <row r="189" spans="4:16" ht="17.25" customHeight="1">
      <c r="D189" s="205"/>
      <c r="E189" s="206"/>
      <c r="F189" s="206"/>
      <c r="G189" s="206"/>
      <c r="H189" s="207"/>
      <c r="I189" s="240"/>
      <c r="J189" s="241"/>
      <c r="K189" s="240"/>
      <c r="L189" s="241"/>
      <c r="M189" s="240"/>
      <c r="N189" s="241"/>
      <c r="O189" s="208"/>
      <c r="P189" s="1"/>
    </row>
    <row r="190" spans="4:16" ht="17.25" customHeight="1">
      <c r="D190" s="205"/>
      <c r="E190" s="206"/>
      <c r="F190" s="206"/>
      <c r="G190" s="206"/>
      <c r="H190" s="207"/>
      <c r="I190" s="240"/>
      <c r="J190" s="241"/>
      <c r="K190" s="240"/>
      <c r="L190" s="241"/>
      <c r="M190" s="240"/>
      <c r="N190" s="241"/>
      <c r="O190" s="208"/>
      <c r="P190" s="1"/>
    </row>
    <row r="191" spans="4:16" ht="17.25" customHeight="1">
      <c r="D191" s="205"/>
      <c r="E191" s="206"/>
      <c r="F191" s="206"/>
      <c r="G191" s="206"/>
      <c r="H191" s="207"/>
      <c r="I191" s="240"/>
      <c r="J191" s="241"/>
      <c r="K191" s="240"/>
      <c r="L191" s="241"/>
      <c r="M191" s="240"/>
      <c r="N191" s="241"/>
      <c r="O191" s="208"/>
      <c r="P191" s="1"/>
    </row>
    <row r="192" spans="4:16" ht="17.25" customHeight="1">
      <c r="D192" s="205"/>
      <c r="E192" s="206"/>
      <c r="F192" s="206"/>
      <c r="G192" s="206"/>
      <c r="H192" s="207"/>
      <c r="I192" s="240"/>
      <c r="J192" s="241"/>
      <c r="K192" s="240"/>
      <c r="L192" s="241"/>
      <c r="M192" s="240"/>
      <c r="N192" s="241"/>
      <c r="O192" s="208"/>
      <c r="P192" s="1"/>
    </row>
    <row r="193" spans="4:16" ht="17.25" customHeight="1">
      <c r="D193" s="205"/>
      <c r="E193" s="206"/>
      <c r="F193" s="206"/>
      <c r="G193" s="206"/>
      <c r="H193" s="207"/>
      <c r="I193" s="240"/>
      <c r="J193" s="241"/>
      <c r="K193" s="240"/>
      <c r="L193" s="241"/>
      <c r="M193" s="240"/>
      <c r="N193" s="241"/>
      <c r="O193" s="208"/>
      <c r="P193" s="1"/>
    </row>
    <row r="194" spans="4:16" ht="17.25" customHeight="1">
      <c r="D194" s="205"/>
      <c r="E194" s="206"/>
      <c r="F194" s="206"/>
      <c r="G194" s="206"/>
      <c r="H194" s="207"/>
      <c r="I194" s="240"/>
      <c r="J194" s="241"/>
      <c r="K194" s="240"/>
      <c r="L194" s="241"/>
      <c r="M194" s="240"/>
      <c r="N194" s="241"/>
      <c r="O194" s="208"/>
      <c r="P194" s="1"/>
    </row>
    <row r="195" spans="4:16" s="17" customFormat="1" ht="17.25" customHeight="1">
      <c r="D195" s="205"/>
      <c r="E195" s="206"/>
      <c r="F195" s="206"/>
      <c r="G195" s="206"/>
      <c r="H195" s="207"/>
      <c r="I195" s="240"/>
      <c r="J195" s="241"/>
      <c r="K195" s="240"/>
      <c r="L195" s="241"/>
      <c r="M195" s="240"/>
      <c r="N195" s="241"/>
      <c r="O195" s="208"/>
    </row>
    <row r="196" spans="4:16" s="17" customFormat="1" ht="17.25" customHeight="1">
      <c r="D196" s="205"/>
      <c r="E196" s="206"/>
      <c r="F196" s="206"/>
      <c r="G196" s="206"/>
      <c r="H196" s="207"/>
      <c r="I196" s="240"/>
      <c r="J196" s="241"/>
      <c r="K196" s="240"/>
      <c r="L196" s="241"/>
      <c r="M196" s="240"/>
      <c r="N196" s="241"/>
      <c r="O196" s="208"/>
    </row>
    <row r="197" spans="4:16" s="17" customFormat="1" ht="17.25" customHeight="1">
      <c r="D197" s="205"/>
      <c r="E197" s="206"/>
      <c r="F197" s="206"/>
      <c r="G197" s="206"/>
      <c r="H197" s="207"/>
      <c r="I197" s="240"/>
      <c r="J197" s="241"/>
      <c r="K197" s="240"/>
      <c r="L197" s="241"/>
      <c r="M197" s="240"/>
      <c r="N197" s="241"/>
      <c r="O197" s="208"/>
    </row>
    <row r="198" spans="4:16" ht="17.25" customHeight="1">
      <c r="D198" s="205"/>
      <c r="E198" s="206"/>
      <c r="F198" s="206"/>
      <c r="G198" s="206"/>
      <c r="H198" s="207"/>
      <c r="I198" s="240"/>
      <c r="J198" s="241"/>
      <c r="K198" s="240"/>
      <c r="L198" s="241"/>
      <c r="M198" s="240"/>
      <c r="N198" s="241"/>
      <c r="O198" s="208"/>
      <c r="P198" s="1"/>
    </row>
    <row r="199" spans="4:16" s="17" customFormat="1" ht="17.25" customHeight="1">
      <c r="D199" s="205"/>
      <c r="E199" s="206"/>
      <c r="F199" s="206"/>
      <c r="G199" s="206"/>
      <c r="H199" s="207"/>
      <c r="I199" s="240"/>
      <c r="J199" s="241"/>
      <c r="K199" s="240"/>
      <c r="L199" s="241"/>
      <c r="M199" s="240"/>
      <c r="N199" s="241"/>
      <c r="O199" s="208"/>
    </row>
    <row r="200" spans="4:16" s="17" customFormat="1" ht="17.25" customHeight="1">
      <c r="D200" s="205"/>
      <c r="E200" s="206"/>
      <c r="F200" s="206"/>
      <c r="G200" s="206"/>
      <c r="H200" s="207"/>
      <c r="I200" s="240"/>
      <c r="J200" s="241"/>
      <c r="K200" s="240"/>
      <c r="L200" s="241"/>
      <c r="M200" s="240"/>
      <c r="N200" s="241"/>
      <c r="O200" s="208"/>
    </row>
    <row r="201" spans="4:16" s="17" customFormat="1" ht="17.25" customHeight="1">
      <c r="D201" s="205"/>
      <c r="E201" s="206"/>
      <c r="F201" s="206"/>
      <c r="G201" s="206"/>
      <c r="H201" s="207"/>
      <c r="I201" s="240"/>
      <c r="J201" s="241"/>
      <c r="K201" s="240"/>
      <c r="L201" s="241"/>
      <c r="M201" s="240"/>
      <c r="N201" s="241"/>
      <c r="O201" s="208"/>
    </row>
    <row r="202" spans="4:16" s="17" customFormat="1" ht="17.25" customHeight="1">
      <c r="D202" s="205"/>
      <c r="E202" s="206"/>
      <c r="F202" s="206"/>
      <c r="G202" s="206"/>
      <c r="H202" s="207"/>
      <c r="I202" s="240"/>
      <c r="J202" s="241"/>
      <c r="K202" s="240"/>
      <c r="L202" s="241"/>
      <c r="M202" s="240"/>
      <c r="N202" s="241"/>
      <c r="O202" s="208"/>
    </row>
    <row r="203" spans="4:16" s="17" customFormat="1" ht="17.25" customHeight="1">
      <c r="D203" s="205"/>
      <c r="E203" s="206"/>
      <c r="F203" s="206"/>
      <c r="G203" s="206"/>
      <c r="H203" s="207"/>
      <c r="I203" s="240"/>
      <c r="J203" s="241"/>
      <c r="K203" s="240"/>
      <c r="L203" s="241"/>
      <c r="M203" s="240"/>
      <c r="N203" s="241"/>
      <c r="O203" s="208"/>
    </row>
    <row r="204" spans="4:16" s="17" customFormat="1" ht="17.25" customHeight="1">
      <c r="D204" s="205"/>
      <c r="E204" s="206"/>
      <c r="F204" s="206"/>
      <c r="G204" s="206"/>
      <c r="H204" s="207"/>
      <c r="I204" s="240"/>
      <c r="J204" s="241"/>
      <c r="K204" s="240"/>
      <c r="L204" s="241"/>
      <c r="M204" s="240"/>
      <c r="N204" s="241"/>
      <c r="O204" s="208"/>
    </row>
    <row r="205" spans="4:16" s="17" customFormat="1" ht="17.25" customHeight="1">
      <c r="D205" s="205"/>
      <c r="E205" s="206"/>
      <c r="F205" s="206"/>
      <c r="G205" s="206"/>
      <c r="H205" s="207"/>
      <c r="I205" s="240"/>
      <c r="J205" s="241"/>
      <c r="K205" s="240"/>
      <c r="L205" s="241"/>
      <c r="M205" s="240"/>
      <c r="N205" s="241"/>
      <c r="O205" s="208"/>
    </row>
    <row r="206" spans="4:16" s="17" customFormat="1" ht="17.25" customHeight="1">
      <c r="D206" s="205"/>
      <c r="E206" s="206"/>
      <c r="F206" s="206"/>
      <c r="G206" s="206"/>
      <c r="H206" s="207"/>
      <c r="I206" s="240"/>
      <c r="J206" s="241"/>
      <c r="K206" s="240"/>
      <c r="L206" s="241"/>
      <c r="M206" s="240"/>
      <c r="N206" s="241"/>
      <c r="O206" s="208"/>
    </row>
    <row r="207" spans="4:16" s="17" customFormat="1" ht="17.25" customHeight="1">
      <c r="D207" s="205"/>
      <c r="E207" s="206"/>
      <c r="F207" s="206"/>
      <c r="G207" s="206"/>
      <c r="H207" s="207"/>
      <c r="I207" s="240"/>
      <c r="J207" s="241"/>
      <c r="K207" s="240"/>
      <c r="L207" s="241"/>
      <c r="M207" s="240"/>
      <c r="N207" s="241"/>
      <c r="O207" s="208"/>
    </row>
    <row r="208" spans="4:16" s="17" customFormat="1" ht="17.25" customHeight="1">
      <c r="D208" s="205"/>
      <c r="E208" s="206"/>
      <c r="F208" s="206"/>
      <c r="G208" s="206"/>
      <c r="H208" s="207"/>
      <c r="I208" s="240"/>
      <c r="J208" s="241"/>
      <c r="K208" s="240"/>
      <c r="L208" s="241"/>
      <c r="M208" s="240"/>
      <c r="N208" s="241"/>
      <c r="O208" s="208"/>
    </row>
    <row r="209" spans="4:15" s="17" customFormat="1" ht="17.25" customHeight="1">
      <c r="D209" s="205"/>
      <c r="E209" s="206"/>
      <c r="F209" s="206"/>
      <c r="G209" s="206"/>
      <c r="H209" s="207"/>
      <c r="I209" s="240"/>
      <c r="J209" s="241"/>
      <c r="K209" s="240"/>
      <c r="L209" s="241"/>
      <c r="M209" s="240"/>
      <c r="N209" s="241"/>
      <c r="O209" s="208"/>
    </row>
    <row r="210" spans="4:15" s="17" customFormat="1" ht="17.25" customHeight="1">
      <c r="D210" s="205"/>
      <c r="E210" s="206"/>
      <c r="F210" s="206"/>
      <c r="G210" s="206"/>
      <c r="H210" s="207"/>
      <c r="I210" s="240"/>
      <c r="J210" s="241"/>
      <c r="K210" s="240"/>
      <c r="L210" s="241"/>
      <c r="M210" s="240"/>
      <c r="N210" s="241"/>
      <c r="O210" s="208"/>
    </row>
    <row r="211" spans="4:15" s="17" customFormat="1" ht="17.25" customHeight="1">
      <c r="D211" s="205"/>
      <c r="E211" s="206"/>
      <c r="F211" s="206"/>
      <c r="G211" s="206"/>
      <c r="H211" s="207"/>
      <c r="I211" s="240"/>
      <c r="J211" s="241"/>
      <c r="K211" s="240"/>
      <c r="L211" s="241"/>
      <c r="M211" s="240"/>
      <c r="N211" s="241"/>
      <c r="O211" s="208"/>
    </row>
    <row r="212" spans="4:15" s="17" customFormat="1" ht="17.25" customHeight="1">
      <c r="D212" s="205"/>
      <c r="E212" s="206"/>
      <c r="F212" s="206"/>
      <c r="G212" s="206"/>
      <c r="H212" s="207"/>
      <c r="I212" s="240"/>
      <c r="J212" s="241"/>
      <c r="K212" s="240"/>
      <c r="L212" s="241"/>
      <c r="M212" s="240"/>
      <c r="N212" s="241"/>
      <c r="O212" s="208"/>
    </row>
    <row r="213" spans="4:15" s="17" customFormat="1" ht="17.25" customHeight="1">
      <c r="D213" s="205"/>
      <c r="E213" s="206"/>
      <c r="F213" s="206"/>
      <c r="G213" s="206"/>
      <c r="H213" s="207"/>
      <c r="I213" s="240"/>
      <c r="J213" s="241"/>
      <c r="K213" s="240"/>
      <c r="L213" s="241"/>
      <c r="M213" s="240"/>
      <c r="N213" s="241"/>
      <c r="O213" s="208"/>
    </row>
    <row r="214" spans="4:15" s="17" customFormat="1" ht="17.25" customHeight="1">
      <c r="D214" s="205"/>
      <c r="E214" s="206"/>
      <c r="F214" s="206"/>
      <c r="G214" s="206"/>
      <c r="H214" s="207"/>
      <c r="I214" s="240"/>
      <c r="J214" s="241"/>
      <c r="K214" s="240"/>
      <c r="L214" s="241"/>
      <c r="M214" s="240"/>
      <c r="N214" s="241"/>
      <c r="O214" s="208"/>
    </row>
    <row r="215" spans="4:15" s="17" customFormat="1" ht="17.25" customHeight="1">
      <c r="D215" s="205"/>
      <c r="E215" s="206"/>
      <c r="F215" s="206"/>
      <c r="G215" s="206"/>
      <c r="H215" s="207"/>
      <c r="I215" s="240"/>
      <c r="J215" s="241"/>
      <c r="K215" s="240"/>
      <c r="L215" s="241"/>
      <c r="M215" s="240"/>
      <c r="N215" s="241"/>
      <c r="O215" s="208"/>
    </row>
    <row r="216" spans="4:15" s="17" customFormat="1" ht="17.25" customHeight="1">
      <c r="D216" s="205"/>
      <c r="E216" s="206"/>
      <c r="F216" s="206"/>
      <c r="G216" s="206"/>
      <c r="H216" s="207"/>
      <c r="I216" s="240"/>
      <c r="J216" s="241"/>
      <c r="K216" s="240"/>
      <c r="L216" s="241"/>
      <c r="M216" s="240"/>
      <c r="N216" s="241"/>
      <c r="O216" s="208"/>
    </row>
    <row r="217" spans="4:15" s="17" customFormat="1" ht="17.25" customHeight="1">
      <c r="D217" s="205"/>
      <c r="E217" s="206"/>
      <c r="F217" s="206"/>
      <c r="G217" s="206"/>
      <c r="H217" s="207"/>
      <c r="I217" s="240"/>
      <c r="J217" s="241"/>
      <c r="K217" s="240"/>
      <c r="L217" s="241"/>
      <c r="M217" s="240"/>
      <c r="N217" s="241"/>
      <c r="O217" s="208"/>
    </row>
    <row r="218" spans="4:15" s="17" customFormat="1" ht="17.25" customHeight="1">
      <c r="D218" s="205"/>
      <c r="E218" s="206"/>
      <c r="F218" s="206"/>
      <c r="G218" s="206"/>
      <c r="H218" s="207"/>
      <c r="I218" s="240"/>
      <c r="J218" s="241"/>
      <c r="K218" s="240"/>
      <c r="L218" s="241"/>
      <c r="M218" s="240"/>
      <c r="N218" s="241"/>
      <c r="O218" s="208"/>
    </row>
    <row r="219" spans="4:15" s="17" customFormat="1" ht="17.25" customHeight="1">
      <c r="D219" s="205"/>
      <c r="E219" s="206"/>
      <c r="F219" s="206"/>
      <c r="G219" s="206"/>
      <c r="H219" s="207"/>
      <c r="I219" s="240"/>
      <c r="J219" s="241"/>
      <c r="K219" s="240"/>
      <c r="L219" s="241"/>
      <c r="M219" s="240"/>
      <c r="N219" s="241"/>
      <c r="O219" s="208"/>
    </row>
    <row r="220" spans="4:15" s="17" customFormat="1" ht="17.25" customHeight="1">
      <c r="D220" s="205"/>
      <c r="E220" s="206"/>
      <c r="F220" s="206"/>
      <c r="G220" s="206"/>
      <c r="H220" s="207"/>
      <c r="I220" s="240"/>
      <c r="J220" s="241"/>
      <c r="K220" s="240"/>
      <c r="L220" s="241"/>
      <c r="M220" s="240"/>
      <c r="N220" s="241"/>
      <c r="O220" s="208"/>
    </row>
    <row r="221" spans="4:15" s="17" customFormat="1" ht="17.25" customHeight="1">
      <c r="D221" s="205"/>
      <c r="E221" s="206"/>
      <c r="F221" s="206"/>
      <c r="G221" s="206"/>
      <c r="H221" s="207"/>
      <c r="I221" s="240"/>
      <c r="J221" s="241"/>
      <c r="K221" s="240"/>
      <c r="L221" s="241"/>
      <c r="M221" s="240"/>
      <c r="N221" s="241"/>
      <c r="O221" s="208"/>
    </row>
    <row r="222" spans="4:15" s="17" customFormat="1" ht="17.25" customHeight="1">
      <c r="D222" s="205"/>
      <c r="E222" s="206"/>
      <c r="F222" s="206"/>
      <c r="G222" s="206"/>
      <c r="H222" s="207"/>
      <c r="I222" s="240"/>
      <c r="J222" s="241"/>
      <c r="K222" s="240"/>
      <c r="L222" s="241"/>
      <c r="M222" s="240"/>
      <c r="N222" s="241"/>
      <c r="O222" s="208"/>
    </row>
    <row r="223" spans="4:15" s="17" customFormat="1" ht="17.25" customHeight="1">
      <c r="D223" s="205"/>
      <c r="E223" s="206"/>
      <c r="F223" s="206"/>
      <c r="G223" s="206"/>
      <c r="H223" s="207"/>
      <c r="I223" s="240"/>
      <c r="J223" s="241"/>
      <c r="K223" s="240"/>
      <c r="L223" s="241"/>
      <c r="M223" s="240"/>
      <c r="N223" s="241"/>
      <c r="O223" s="208"/>
    </row>
    <row r="224" spans="4:15" s="17" customFormat="1" ht="17.25" customHeight="1">
      <c r="D224" s="205"/>
      <c r="E224" s="206"/>
      <c r="F224" s="206"/>
      <c r="G224" s="206"/>
      <c r="H224" s="207"/>
      <c r="I224" s="240"/>
      <c r="J224" s="241"/>
      <c r="K224" s="240"/>
      <c r="L224" s="241"/>
      <c r="M224" s="240"/>
      <c r="N224" s="241"/>
      <c r="O224" s="208"/>
    </row>
    <row r="225" spans="4:15" s="17" customFormat="1" ht="17.25" customHeight="1">
      <c r="D225" s="205"/>
      <c r="E225" s="206"/>
      <c r="F225" s="206"/>
      <c r="G225" s="206"/>
      <c r="H225" s="207"/>
      <c r="I225" s="240"/>
      <c r="J225" s="241"/>
      <c r="K225" s="240"/>
      <c r="L225" s="241"/>
      <c r="M225" s="240"/>
      <c r="N225" s="241"/>
      <c r="O225" s="208"/>
    </row>
    <row r="226" spans="4:15" s="17" customFormat="1" ht="17.25" customHeight="1">
      <c r="D226" s="205"/>
      <c r="E226" s="206"/>
      <c r="F226" s="206"/>
      <c r="G226" s="206"/>
      <c r="H226" s="207"/>
      <c r="I226" s="240"/>
      <c r="J226" s="241"/>
      <c r="K226" s="240"/>
      <c r="L226" s="241"/>
      <c r="M226" s="240"/>
      <c r="N226" s="241"/>
      <c r="O226" s="208"/>
    </row>
    <row r="227" spans="4:15" s="17" customFormat="1" ht="17.25" customHeight="1">
      <c r="D227" s="205"/>
      <c r="E227" s="206"/>
      <c r="F227" s="206"/>
      <c r="G227" s="206"/>
      <c r="H227" s="207"/>
      <c r="I227" s="240"/>
      <c r="J227" s="241"/>
      <c r="K227" s="240"/>
      <c r="L227" s="241"/>
      <c r="M227" s="240"/>
      <c r="N227" s="241"/>
      <c r="O227" s="208"/>
    </row>
    <row r="228" spans="4:15" s="17" customFormat="1" ht="17.25" customHeight="1">
      <c r="D228" s="205"/>
      <c r="E228" s="206"/>
      <c r="F228" s="206"/>
      <c r="G228" s="206"/>
      <c r="H228" s="207"/>
      <c r="I228" s="240"/>
      <c r="J228" s="241"/>
      <c r="K228" s="240"/>
      <c r="L228" s="241"/>
      <c r="M228" s="240"/>
      <c r="N228" s="241"/>
      <c r="O228" s="208"/>
    </row>
    <row r="229" spans="4:15" s="17" customFormat="1" ht="17.25" customHeight="1">
      <c r="D229" s="205"/>
      <c r="E229" s="206"/>
      <c r="F229" s="206"/>
      <c r="G229" s="206"/>
      <c r="H229" s="207"/>
      <c r="I229" s="240"/>
      <c r="J229" s="241"/>
      <c r="K229" s="240"/>
      <c r="L229" s="241"/>
      <c r="M229" s="240"/>
      <c r="N229" s="241"/>
      <c r="O229" s="208"/>
    </row>
    <row r="230" spans="4:15" s="17" customFormat="1" ht="17.25" customHeight="1">
      <c r="D230" s="205"/>
      <c r="E230" s="206"/>
      <c r="F230" s="206"/>
      <c r="G230" s="206"/>
      <c r="H230" s="207"/>
      <c r="I230" s="240"/>
      <c r="J230" s="241"/>
      <c r="K230" s="240"/>
      <c r="L230" s="241"/>
      <c r="M230" s="240"/>
      <c r="N230" s="241"/>
      <c r="O230" s="208"/>
    </row>
    <row r="231" spans="4:15" s="17" customFormat="1" ht="17.25" customHeight="1">
      <c r="D231" s="205"/>
      <c r="E231" s="206"/>
      <c r="F231" s="206"/>
      <c r="G231" s="206"/>
      <c r="H231" s="207"/>
      <c r="I231" s="240"/>
      <c r="J231" s="241"/>
      <c r="K231" s="240"/>
      <c r="L231" s="241"/>
      <c r="M231" s="240"/>
      <c r="N231" s="241"/>
      <c r="O231" s="208"/>
    </row>
    <row r="232" spans="4:15" s="17" customFormat="1" ht="17.25" customHeight="1">
      <c r="D232" s="205"/>
      <c r="E232" s="206"/>
      <c r="F232" s="206"/>
      <c r="G232" s="206"/>
      <c r="H232" s="207"/>
      <c r="I232" s="240"/>
      <c r="J232" s="241"/>
      <c r="K232" s="240"/>
      <c r="L232" s="241"/>
      <c r="M232" s="240"/>
      <c r="N232" s="241"/>
      <c r="O232" s="208"/>
    </row>
    <row r="233" spans="4:15" s="17" customFormat="1" ht="17.25" customHeight="1">
      <c r="D233" s="205"/>
      <c r="E233" s="206"/>
      <c r="F233" s="206"/>
      <c r="G233" s="206"/>
      <c r="H233" s="207"/>
      <c r="I233" s="240"/>
      <c r="J233" s="241"/>
      <c r="K233" s="240"/>
      <c r="L233" s="241"/>
      <c r="M233" s="240"/>
      <c r="N233" s="241"/>
      <c r="O233" s="208"/>
    </row>
    <row r="234" spans="4:15" s="17" customFormat="1" ht="17.25" customHeight="1">
      <c r="D234" s="205"/>
      <c r="E234" s="206"/>
      <c r="F234" s="206"/>
      <c r="G234" s="206"/>
      <c r="H234" s="207"/>
      <c r="I234" s="240"/>
      <c r="J234" s="241"/>
      <c r="K234" s="240"/>
      <c r="L234" s="241"/>
      <c r="M234" s="240"/>
      <c r="N234" s="241"/>
      <c r="O234" s="208"/>
    </row>
    <row r="235" spans="4:15" s="17" customFormat="1" ht="17.25" customHeight="1">
      <c r="D235" s="205"/>
      <c r="E235" s="206"/>
      <c r="F235" s="206"/>
      <c r="G235" s="206"/>
      <c r="H235" s="207"/>
      <c r="I235" s="240"/>
      <c r="J235" s="241"/>
      <c r="K235" s="240"/>
      <c r="L235" s="241"/>
      <c r="M235" s="240"/>
      <c r="N235" s="241"/>
      <c r="O235" s="208"/>
    </row>
    <row r="236" spans="4:15" s="17" customFormat="1" ht="17.25" customHeight="1">
      <c r="D236" s="205"/>
      <c r="E236" s="206"/>
      <c r="F236" s="206"/>
      <c r="G236" s="206"/>
      <c r="H236" s="207"/>
      <c r="I236" s="240"/>
      <c r="J236" s="241"/>
      <c r="K236" s="240"/>
      <c r="L236" s="241"/>
      <c r="M236" s="240"/>
      <c r="N236" s="241"/>
      <c r="O236" s="208"/>
    </row>
    <row r="237" spans="4:15" s="17" customFormat="1" ht="17.25" customHeight="1">
      <c r="D237" s="205"/>
      <c r="E237" s="206"/>
      <c r="F237" s="206"/>
      <c r="G237" s="206"/>
      <c r="H237" s="207"/>
      <c r="I237" s="240"/>
      <c r="J237" s="241"/>
      <c r="K237" s="240"/>
      <c r="L237" s="241"/>
      <c r="M237" s="240"/>
      <c r="N237" s="241"/>
      <c r="O237" s="208"/>
    </row>
    <row r="238" spans="4:15" s="17" customFormat="1" ht="17.25" customHeight="1">
      <c r="D238" s="205"/>
      <c r="E238" s="206"/>
      <c r="F238" s="206"/>
      <c r="G238" s="206"/>
      <c r="H238" s="207"/>
      <c r="I238" s="240"/>
      <c r="J238" s="241"/>
      <c r="K238" s="240"/>
      <c r="L238" s="241"/>
      <c r="M238" s="240"/>
      <c r="N238" s="241"/>
      <c r="O238" s="208"/>
    </row>
    <row r="239" spans="4:15" s="17" customFormat="1" ht="17.25" customHeight="1">
      <c r="D239" s="205"/>
      <c r="E239" s="206"/>
      <c r="F239" s="206"/>
      <c r="G239" s="206"/>
      <c r="H239" s="207"/>
      <c r="I239" s="240"/>
      <c r="J239" s="241"/>
      <c r="K239" s="240"/>
      <c r="L239" s="241"/>
      <c r="M239" s="240"/>
      <c r="N239" s="241"/>
      <c r="O239" s="208"/>
    </row>
    <row r="240" spans="4:15" s="17" customFormat="1" ht="17.25" customHeight="1">
      <c r="D240" s="205"/>
      <c r="E240" s="206"/>
      <c r="F240" s="206"/>
      <c r="G240" s="206"/>
      <c r="H240" s="207"/>
      <c r="I240" s="240"/>
      <c r="J240" s="241"/>
      <c r="K240" s="240"/>
      <c r="L240" s="241"/>
      <c r="M240" s="240"/>
      <c r="N240" s="241"/>
      <c r="O240" s="208"/>
    </row>
    <row r="241" spans="4:15" s="17" customFormat="1" ht="17.25" customHeight="1">
      <c r="D241" s="205"/>
      <c r="E241" s="206"/>
      <c r="F241" s="206"/>
      <c r="G241" s="206"/>
      <c r="H241" s="207"/>
      <c r="I241" s="240"/>
      <c r="J241" s="241"/>
      <c r="K241" s="240"/>
      <c r="L241" s="241"/>
      <c r="M241" s="240"/>
      <c r="N241" s="241"/>
      <c r="O241" s="208"/>
    </row>
    <row r="242" spans="4:15" s="17" customFormat="1" ht="17.25" customHeight="1">
      <c r="D242" s="205"/>
      <c r="E242" s="206"/>
      <c r="F242" s="206"/>
      <c r="G242" s="206"/>
      <c r="H242" s="207"/>
      <c r="I242" s="240"/>
      <c r="J242" s="241"/>
      <c r="K242" s="240"/>
      <c r="L242" s="241"/>
      <c r="M242" s="240"/>
      <c r="N242" s="241"/>
      <c r="O242" s="208"/>
    </row>
    <row r="243" spans="4:15" s="17" customFormat="1" ht="17.25" customHeight="1">
      <c r="D243" s="209"/>
      <c r="E243" s="210"/>
      <c r="F243" s="210"/>
      <c r="G243" s="210"/>
      <c r="H243" s="211"/>
      <c r="I243" s="242"/>
      <c r="J243" s="243"/>
      <c r="K243" s="242"/>
      <c r="L243" s="243"/>
      <c r="M243" s="242"/>
      <c r="N243" s="243"/>
      <c r="O243" s="212"/>
    </row>
    <row r="244" spans="4:15" s="17" customFormat="1" ht="17.25" customHeight="1">
      <c r="D244" s="200"/>
      <c r="E244" s="201"/>
      <c r="F244" s="201"/>
      <c r="G244" s="201"/>
      <c r="H244" s="202"/>
      <c r="I244" s="238"/>
      <c r="J244" s="239"/>
      <c r="K244" s="238"/>
      <c r="L244" s="239"/>
      <c r="M244" s="238"/>
      <c r="N244" s="239"/>
      <c r="O244" s="203"/>
    </row>
    <row r="245" spans="4:15" s="17" customFormat="1" ht="17.25" customHeight="1">
      <c r="D245" s="205"/>
      <c r="E245" s="206"/>
      <c r="F245" s="206"/>
      <c r="G245" s="206"/>
      <c r="H245" s="207"/>
      <c r="I245" s="240"/>
      <c r="J245" s="241"/>
      <c r="K245" s="240"/>
      <c r="L245" s="241"/>
      <c r="M245" s="240"/>
      <c r="N245" s="241"/>
      <c r="O245" s="208"/>
    </row>
    <row r="246" spans="4:15" s="17" customFormat="1" ht="17.25" customHeight="1">
      <c r="D246" s="204"/>
      <c r="E246" s="204"/>
      <c r="F246" s="204"/>
      <c r="G246" s="201"/>
      <c r="H246" s="202"/>
      <c r="I246" s="238"/>
      <c r="J246" s="239"/>
      <c r="K246" s="238"/>
      <c r="L246" s="239"/>
      <c r="M246" s="238"/>
      <c r="N246" s="239"/>
      <c r="O246" s="203"/>
    </row>
    <row r="247" spans="4:15" s="17" customFormat="1" ht="17.25" customHeight="1">
      <c r="D247" s="204"/>
      <c r="E247" s="204"/>
      <c r="F247" s="204"/>
      <c r="G247" s="201"/>
      <c r="H247" s="202"/>
      <c r="I247" s="238"/>
      <c r="J247" s="239"/>
      <c r="K247" s="238"/>
      <c r="L247" s="239"/>
      <c r="M247" s="238"/>
      <c r="N247" s="239"/>
      <c r="O247" s="203"/>
    </row>
    <row r="248" spans="4:15" s="17" customFormat="1" ht="17.25" customHeight="1">
      <c r="D248" s="204"/>
      <c r="E248" s="204"/>
      <c r="F248" s="204"/>
      <c r="G248" s="201"/>
      <c r="H248" s="202"/>
      <c r="I248" s="238"/>
      <c r="J248" s="239"/>
      <c r="K248" s="238"/>
      <c r="L248" s="239"/>
      <c r="M248" s="238"/>
      <c r="N248" s="239"/>
      <c r="O248" s="203"/>
    </row>
    <row r="249" spans="4:15" s="17" customFormat="1" ht="17.25" customHeight="1">
      <c r="D249" s="204"/>
      <c r="E249" s="204"/>
      <c r="F249" s="204"/>
      <c r="G249" s="201"/>
      <c r="H249" s="202"/>
      <c r="I249" s="238"/>
      <c r="J249" s="239"/>
      <c r="K249" s="238"/>
      <c r="L249" s="239"/>
      <c r="M249" s="238"/>
      <c r="N249" s="239"/>
      <c r="O249" s="203"/>
    </row>
    <row r="250" spans="4:15" s="17" customFormat="1" ht="17.25" customHeight="1">
      <c r="D250" s="204"/>
      <c r="E250" s="204"/>
      <c r="F250" s="204"/>
      <c r="G250" s="201"/>
      <c r="H250" s="202"/>
      <c r="I250" s="238"/>
      <c r="J250" s="239"/>
      <c r="K250" s="238"/>
      <c r="L250" s="239"/>
      <c r="M250" s="238"/>
      <c r="N250" s="239"/>
      <c r="O250" s="203"/>
    </row>
    <row r="251" spans="4:15" s="17" customFormat="1" ht="17.25" customHeight="1">
      <c r="D251" s="204"/>
      <c r="E251" s="204"/>
      <c r="F251" s="204"/>
      <c r="G251" s="201"/>
      <c r="H251" s="202"/>
      <c r="I251" s="238"/>
      <c r="J251" s="239"/>
      <c r="K251" s="238"/>
      <c r="L251" s="239"/>
      <c r="M251" s="238"/>
      <c r="N251" s="239"/>
      <c r="O251" s="203"/>
    </row>
    <row r="252" spans="4:15" s="17" customFormat="1" ht="17.25" customHeight="1">
      <c r="D252" s="204"/>
      <c r="E252" s="204"/>
      <c r="F252" s="204"/>
      <c r="G252" s="201"/>
      <c r="H252" s="202"/>
      <c r="I252" s="238"/>
      <c r="J252" s="239"/>
      <c r="K252" s="238"/>
      <c r="L252" s="239"/>
      <c r="M252" s="238"/>
      <c r="N252" s="239"/>
      <c r="O252" s="203"/>
    </row>
    <row r="253" spans="4:15" s="17" customFormat="1" ht="17.25" customHeight="1">
      <c r="D253" s="204"/>
      <c r="E253" s="204"/>
      <c r="F253" s="204"/>
      <c r="G253" s="201"/>
      <c r="H253" s="202"/>
      <c r="I253" s="238"/>
      <c r="J253" s="239"/>
      <c r="K253" s="238"/>
      <c r="L253" s="239"/>
      <c r="M253" s="238"/>
      <c r="N253" s="239"/>
      <c r="O253" s="203"/>
    </row>
    <row r="254" spans="4:15" s="17" customFormat="1" ht="17.25" customHeight="1">
      <c r="D254" s="204"/>
      <c r="E254" s="204"/>
      <c r="F254" s="204"/>
      <c r="G254" s="201"/>
      <c r="H254" s="202"/>
      <c r="I254" s="238"/>
      <c r="J254" s="239"/>
      <c r="K254" s="238"/>
      <c r="L254" s="239"/>
      <c r="M254" s="238"/>
      <c r="N254" s="239"/>
      <c r="O254" s="203"/>
    </row>
    <row r="255" spans="4:15" s="17" customFormat="1" ht="17.25" customHeight="1">
      <c r="D255" s="204"/>
      <c r="E255" s="204"/>
      <c r="F255" s="204"/>
      <c r="G255" s="201"/>
      <c r="H255" s="202"/>
      <c r="I255" s="238"/>
      <c r="J255" s="239"/>
      <c r="K255" s="238"/>
      <c r="L255" s="239"/>
      <c r="M255" s="238"/>
      <c r="N255" s="239"/>
      <c r="O255" s="203"/>
    </row>
    <row r="256" spans="4:15" s="17" customFormat="1" ht="17.25" customHeight="1">
      <c r="D256" s="204"/>
      <c r="E256" s="204"/>
      <c r="F256" s="204"/>
      <c r="G256" s="201"/>
      <c r="H256" s="202"/>
      <c r="I256" s="238"/>
      <c r="J256" s="239"/>
      <c r="K256" s="238"/>
      <c r="L256" s="239"/>
      <c r="M256" s="238"/>
      <c r="N256" s="239"/>
      <c r="O256" s="203"/>
    </row>
    <row r="257" spans="4:16" s="17" customFormat="1" ht="17.25" customHeight="1">
      <c r="D257" s="204"/>
      <c r="E257" s="204"/>
      <c r="F257" s="204"/>
      <c r="G257" s="201"/>
      <c r="H257" s="202"/>
      <c r="I257" s="238"/>
      <c r="J257" s="239"/>
      <c r="K257" s="238"/>
      <c r="L257" s="239"/>
      <c r="M257" s="238"/>
      <c r="N257" s="239"/>
      <c r="O257" s="203"/>
    </row>
    <row r="258" spans="4:16" s="17" customFormat="1" ht="17.25" customHeight="1">
      <c r="D258" s="204"/>
      <c r="E258" s="204"/>
      <c r="F258" s="204"/>
      <c r="G258" s="201"/>
      <c r="H258" s="202"/>
      <c r="I258" s="238"/>
      <c r="J258" s="239"/>
      <c r="K258" s="238"/>
      <c r="L258" s="239"/>
      <c r="M258" s="238"/>
      <c r="N258" s="239"/>
      <c r="O258" s="203"/>
    </row>
    <row r="259" spans="4:16" s="17" customFormat="1" ht="17.25" customHeight="1">
      <c r="D259" s="204"/>
      <c r="E259" s="204"/>
      <c r="F259" s="204"/>
      <c r="G259" s="201"/>
      <c r="H259" s="202"/>
      <c r="I259" s="238"/>
      <c r="J259" s="239"/>
      <c r="K259" s="238"/>
      <c r="L259" s="239"/>
      <c r="M259" s="238"/>
      <c r="N259" s="239"/>
      <c r="O259" s="203"/>
    </row>
    <row r="260" spans="4:16" s="17" customFormat="1" ht="17.25" customHeight="1">
      <c r="D260" s="204"/>
      <c r="E260" s="204"/>
      <c r="F260" s="204"/>
      <c r="G260" s="201"/>
      <c r="H260" s="202"/>
      <c r="I260" s="238"/>
      <c r="J260" s="239"/>
      <c r="K260" s="238"/>
      <c r="L260" s="239"/>
      <c r="M260" s="238"/>
      <c r="N260" s="239"/>
      <c r="O260" s="203"/>
    </row>
    <row r="261" spans="4:16" s="17" customFormat="1" ht="17.25" customHeight="1">
      <c r="D261" s="204"/>
      <c r="E261" s="204"/>
      <c r="F261" s="204"/>
      <c r="G261" s="201"/>
      <c r="H261" s="202"/>
      <c r="I261" s="238"/>
      <c r="J261" s="239"/>
      <c r="K261" s="238"/>
      <c r="L261" s="239"/>
      <c r="M261" s="238"/>
      <c r="N261" s="239"/>
      <c r="O261" s="203"/>
    </row>
    <row r="262" spans="4:16" s="2" customFormat="1" ht="17.25" customHeight="1">
      <c r="D262" s="204"/>
      <c r="E262" s="204"/>
      <c r="F262" s="204"/>
      <c r="G262" s="201"/>
      <c r="H262" s="202"/>
      <c r="I262" s="238"/>
      <c r="J262" s="239"/>
      <c r="K262" s="238"/>
      <c r="L262" s="239"/>
      <c r="M262" s="238"/>
      <c r="N262" s="239"/>
      <c r="O262" s="203"/>
    </row>
    <row r="263" spans="4:16" ht="17.25" customHeight="1">
      <c r="D263" s="204"/>
      <c r="E263" s="204"/>
      <c r="F263" s="204"/>
      <c r="O263" s="203"/>
      <c r="P263" s="1"/>
    </row>
    <row r="264" spans="4:16" s="17" customFormat="1" ht="17.25" customHeight="1">
      <c r="D264" s="204"/>
      <c r="E264" s="204"/>
      <c r="F264" s="204"/>
      <c r="G264" s="201"/>
      <c r="H264" s="202"/>
      <c r="I264" s="238"/>
      <c r="J264" s="239"/>
      <c r="K264" s="238"/>
      <c r="L264" s="239"/>
      <c r="M264" s="238"/>
      <c r="N264" s="239"/>
      <c r="O264" s="203"/>
    </row>
    <row r="265" spans="4:16" ht="17.25" customHeight="1">
      <c r="D265" s="204"/>
      <c r="E265" s="204"/>
      <c r="F265" s="204"/>
      <c r="O265" s="203"/>
      <c r="P265" s="1"/>
    </row>
    <row r="266" spans="4:16" ht="17.25" customHeight="1">
      <c r="D266" s="200"/>
      <c r="F266" s="201"/>
      <c r="O266" s="203"/>
      <c r="P266" s="1"/>
    </row>
    <row r="267" spans="4:16" ht="17.25" customHeight="1">
      <c r="D267" s="200"/>
      <c r="F267" s="201"/>
      <c r="O267" s="203"/>
      <c r="P267" s="1"/>
    </row>
    <row r="268" spans="4:16" ht="17.25" customHeight="1">
      <c r="D268" s="200"/>
      <c r="F268" s="201"/>
      <c r="O268" s="203"/>
      <c r="P268" s="1"/>
    </row>
    <row r="269" spans="4:16" ht="17.25" customHeight="1">
      <c r="D269" s="205"/>
      <c r="E269" s="206"/>
      <c r="F269" s="206"/>
      <c r="G269" s="206"/>
      <c r="H269" s="207"/>
      <c r="I269" s="240"/>
      <c r="J269" s="241"/>
      <c r="K269" s="240"/>
      <c r="L269" s="241"/>
      <c r="M269" s="240"/>
      <c r="N269" s="241"/>
      <c r="O269" s="208"/>
      <c r="P269" s="1"/>
    </row>
    <row r="270" spans="4:16" ht="17.25" customHeight="1">
      <c r="D270" s="204"/>
      <c r="E270" s="204"/>
      <c r="F270" s="204"/>
      <c r="O270" s="203"/>
      <c r="P270" s="1"/>
    </row>
    <row r="271" spans="4:16" ht="17.25" customHeight="1">
      <c r="D271" s="204"/>
      <c r="E271" s="204"/>
      <c r="F271" s="204"/>
      <c r="O271" s="203"/>
      <c r="P271" s="1"/>
    </row>
    <row r="272" spans="4:16" ht="17.25" customHeight="1">
      <c r="D272" s="204"/>
      <c r="E272" s="204"/>
      <c r="F272" s="204"/>
      <c r="O272" s="203"/>
      <c r="P272" s="1"/>
    </row>
    <row r="273" spans="4:16" ht="17.25" customHeight="1">
      <c r="D273" s="200"/>
      <c r="F273" s="201"/>
      <c r="O273" s="203"/>
      <c r="P273" s="1"/>
    </row>
    <row r="274" spans="4:16" ht="17.25" customHeight="1">
      <c r="D274" s="200"/>
      <c r="F274" s="201"/>
      <c r="O274" s="203"/>
      <c r="P274" s="1"/>
    </row>
    <row r="275" spans="4:16" ht="17.25" customHeight="1">
      <c r="D275" s="200"/>
      <c r="F275" s="201"/>
      <c r="O275" s="203"/>
      <c r="P275" s="1"/>
    </row>
    <row r="276" spans="4:16" ht="17.25" customHeight="1">
      <c r="D276" s="205"/>
      <c r="E276" s="206"/>
      <c r="F276" s="206"/>
      <c r="G276" s="206"/>
      <c r="H276" s="207"/>
      <c r="I276" s="240"/>
      <c r="J276" s="241"/>
      <c r="K276" s="240"/>
      <c r="L276" s="241"/>
      <c r="M276" s="240"/>
      <c r="N276" s="241"/>
      <c r="O276" s="208"/>
      <c r="P276" s="1"/>
    </row>
    <row r="277" spans="4:16" ht="17.25" customHeight="1">
      <c r="D277" s="204"/>
      <c r="E277" s="204"/>
      <c r="F277" s="204"/>
      <c r="O277" s="203"/>
      <c r="P277" s="1"/>
    </row>
    <row r="278" spans="4:16" ht="17.25" customHeight="1">
      <c r="D278" s="204"/>
      <c r="E278" s="204"/>
      <c r="F278" s="204"/>
      <c r="O278" s="203"/>
      <c r="P278" s="1"/>
    </row>
    <row r="279" spans="4:16" ht="17.25" customHeight="1">
      <c r="D279" s="204"/>
      <c r="E279" s="204"/>
      <c r="F279" s="204"/>
      <c r="O279" s="203"/>
      <c r="P279" s="1"/>
    </row>
    <row r="280" spans="4:16" ht="17.25" customHeight="1">
      <c r="D280" s="200"/>
      <c r="F280" s="201"/>
      <c r="O280" s="203"/>
      <c r="P280" s="1"/>
    </row>
    <row r="281" spans="4:16" ht="17.25" customHeight="1">
      <c r="D281" s="200"/>
      <c r="F281" s="201"/>
      <c r="O281" s="203"/>
      <c r="P281" s="1"/>
    </row>
    <row r="282" spans="4:16" ht="17.25" customHeight="1">
      <c r="D282" s="200"/>
      <c r="F282" s="201"/>
      <c r="O282" s="203"/>
      <c r="P282" s="1"/>
    </row>
    <row r="283" spans="4:16" ht="17.25" customHeight="1">
      <c r="D283" s="205"/>
      <c r="E283" s="206"/>
      <c r="F283" s="206"/>
      <c r="G283" s="206"/>
      <c r="H283" s="207"/>
      <c r="I283" s="240"/>
      <c r="J283" s="241"/>
      <c r="K283" s="240"/>
      <c r="L283" s="241"/>
      <c r="M283" s="240"/>
      <c r="N283" s="241"/>
      <c r="O283" s="208"/>
      <c r="P283" s="1"/>
    </row>
    <row r="284" spans="4:16" ht="17.25" customHeight="1">
      <c r="D284" s="204"/>
      <c r="E284" s="204"/>
      <c r="F284" s="204"/>
      <c r="O284" s="203"/>
      <c r="P284" s="1"/>
    </row>
    <row r="285" spans="4:16" ht="17.25" customHeight="1">
      <c r="D285" s="204"/>
      <c r="E285" s="204"/>
      <c r="F285" s="204"/>
      <c r="O285" s="203"/>
      <c r="P285" s="1"/>
    </row>
    <row r="286" spans="4:16" ht="17.25" customHeight="1">
      <c r="D286" s="204"/>
      <c r="E286" s="204"/>
      <c r="F286" s="204"/>
      <c r="O286" s="203"/>
      <c r="P286" s="1"/>
    </row>
    <row r="287" spans="4:16">
      <c r="D287" s="204"/>
      <c r="E287" s="204"/>
      <c r="F287" s="204"/>
      <c r="O287" s="203"/>
      <c r="P287" s="1"/>
    </row>
    <row r="288" spans="4:16" s="17" customFormat="1" ht="17.25" customHeight="1">
      <c r="D288" s="204"/>
      <c r="E288" s="204"/>
      <c r="F288" s="204"/>
      <c r="G288" s="201"/>
      <c r="H288" s="202"/>
      <c r="I288" s="238"/>
      <c r="J288" s="239"/>
      <c r="K288" s="238"/>
      <c r="L288" s="239"/>
      <c r="M288" s="238"/>
      <c r="N288" s="239"/>
      <c r="O288" s="203"/>
    </row>
    <row r="289" spans="4:16" ht="17.25" customHeight="1">
      <c r="D289" s="204"/>
      <c r="E289" s="204"/>
      <c r="F289" s="204"/>
      <c r="O289" s="203"/>
      <c r="P289" s="1"/>
    </row>
    <row r="290" spans="4:16" ht="17.25" customHeight="1">
      <c r="D290" s="200"/>
      <c r="F290" s="201"/>
      <c r="O290" s="203"/>
      <c r="P290" s="1"/>
    </row>
    <row r="291" spans="4:16" ht="17.25" customHeight="1">
      <c r="D291" s="200"/>
      <c r="F291" s="201"/>
      <c r="O291" s="203"/>
      <c r="P291" s="1"/>
    </row>
    <row r="292" spans="4:16" ht="17.25" customHeight="1">
      <c r="D292" s="200"/>
      <c r="F292" s="201"/>
      <c r="O292" s="203"/>
      <c r="P292" s="1"/>
    </row>
    <row r="293" spans="4:16" ht="17.25" customHeight="1">
      <c r="D293" s="205"/>
      <c r="E293" s="206"/>
      <c r="F293" s="206"/>
      <c r="G293" s="206"/>
      <c r="H293" s="207"/>
      <c r="I293" s="240"/>
      <c r="J293" s="241"/>
      <c r="K293" s="240"/>
      <c r="L293" s="241"/>
      <c r="M293" s="240"/>
      <c r="N293" s="241"/>
      <c r="O293" s="208"/>
      <c r="P293" s="1"/>
    </row>
    <row r="294" spans="4:16">
      <c r="D294" s="204"/>
      <c r="E294" s="204"/>
      <c r="F294" s="204"/>
      <c r="O294" s="203"/>
      <c r="P294" s="1"/>
    </row>
    <row r="295" spans="4:16" s="17" customFormat="1" ht="17.25" customHeight="1">
      <c r="D295" s="200"/>
      <c r="E295" s="201"/>
      <c r="F295" s="201"/>
      <c r="G295" s="201"/>
      <c r="H295" s="202"/>
      <c r="I295" s="238"/>
      <c r="J295" s="239"/>
      <c r="K295" s="238"/>
      <c r="L295" s="239"/>
      <c r="M295" s="238"/>
      <c r="N295" s="239"/>
      <c r="O295" s="203"/>
    </row>
    <row r="296" spans="4:16" ht="17.25" customHeight="1">
      <c r="D296" s="200"/>
      <c r="F296" s="201"/>
      <c r="O296" s="203"/>
      <c r="P296" s="1"/>
    </row>
    <row r="297" spans="4:16" ht="17.25" customHeight="1">
      <c r="D297" s="200"/>
      <c r="F297" s="201"/>
      <c r="O297" s="203"/>
      <c r="P297" s="1"/>
    </row>
    <row r="298" spans="4:16" ht="17.25" customHeight="1">
      <c r="D298" s="205"/>
      <c r="E298" s="206"/>
      <c r="F298" s="206"/>
      <c r="G298" s="206"/>
      <c r="H298" s="207"/>
      <c r="I298" s="240"/>
      <c r="J298" s="241"/>
      <c r="K298" s="240"/>
      <c r="L298" s="241"/>
      <c r="M298" s="240"/>
      <c r="N298" s="241"/>
      <c r="O298" s="208"/>
      <c r="P298" s="1"/>
    </row>
    <row r="299" spans="4:16" ht="17.25" customHeight="1">
      <c r="D299" s="204"/>
      <c r="E299" s="204"/>
      <c r="F299" s="204"/>
      <c r="O299" s="203"/>
      <c r="P299" s="1"/>
    </row>
    <row r="300" spans="4:16" ht="17.25" customHeight="1">
      <c r="D300" s="204"/>
      <c r="E300" s="204"/>
      <c r="F300" s="204"/>
      <c r="O300" s="203"/>
      <c r="P300" s="1"/>
    </row>
    <row r="301" spans="4:16">
      <c r="D301" s="204"/>
      <c r="E301" s="204"/>
      <c r="F301" s="204"/>
      <c r="O301" s="203"/>
      <c r="P301" s="1"/>
    </row>
    <row r="302" spans="4:16" s="17" customFormat="1" ht="17.25" customHeight="1">
      <c r="D302" s="204"/>
      <c r="E302" s="204"/>
      <c r="F302" s="204"/>
      <c r="G302" s="201"/>
      <c r="H302" s="202"/>
      <c r="I302" s="238"/>
      <c r="J302" s="239"/>
      <c r="K302" s="238"/>
      <c r="L302" s="239"/>
      <c r="M302" s="238"/>
      <c r="N302" s="239"/>
      <c r="O302" s="203"/>
    </row>
    <row r="303" spans="4:16" ht="17.25" customHeight="1">
      <c r="D303" s="204"/>
      <c r="E303" s="204"/>
      <c r="F303" s="204"/>
      <c r="O303" s="203"/>
      <c r="P303" s="1"/>
    </row>
    <row r="304" spans="4:16" ht="17.25" customHeight="1">
      <c r="D304" s="204"/>
      <c r="E304" s="204"/>
      <c r="F304" s="204"/>
      <c r="O304" s="203"/>
      <c r="P304" s="1"/>
    </row>
    <row r="305" spans="4:16" ht="17.25" customHeight="1">
      <c r="D305" s="204"/>
      <c r="E305" s="204"/>
      <c r="F305" s="204"/>
      <c r="O305" s="203"/>
      <c r="P305" s="1"/>
    </row>
    <row r="306" spans="4:16" ht="17.25" customHeight="1">
      <c r="D306" s="204"/>
      <c r="E306" s="204"/>
      <c r="F306" s="204"/>
      <c r="O306" s="203"/>
      <c r="P306" s="1"/>
    </row>
    <row r="307" spans="4:16" ht="17.25" customHeight="1">
      <c r="D307" s="200"/>
      <c r="F307" s="201"/>
      <c r="O307" s="203"/>
      <c r="P307" s="1"/>
    </row>
    <row r="308" spans="4:16" ht="17.25" customHeight="1">
      <c r="D308" s="200"/>
      <c r="F308" s="201"/>
      <c r="O308" s="203"/>
      <c r="P308" s="1"/>
    </row>
    <row r="309" spans="4:16" ht="17.25" customHeight="1">
      <c r="D309" s="200"/>
      <c r="F309" s="201"/>
      <c r="O309" s="203"/>
      <c r="P309" s="1"/>
    </row>
    <row r="310" spans="4:16" ht="17.25" customHeight="1">
      <c r="D310" s="205"/>
      <c r="E310" s="206"/>
      <c r="F310" s="206"/>
      <c r="G310" s="206"/>
      <c r="H310" s="207"/>
      <c r="I310" s="240"/>
      <c r="J310" s="241"/>
      <c r="K310" s="240"/>
      <c r="L310" s="241"/>
      <c r="M310" s="240"/>
      <c r="N310" s="241"/>
      <c r="O310" s="208"/>
      <c r="P310" s="1"/>
    </row>
    <row r="311" spans="4:16">
      <c r="D311" s="204"/>
      <c r="E311" s="204"/>
      <c r="F311" s="204"/>
      <c r="O311" s="203"/>
      <c r="P311" s="1"/>
    </row>
    <row r="312" spans="4:16" s="17" customFormat="1" ht="17.25" customHeight="1">
      <c r="D312" s="204"/>
      <c r="E312" s="204"/>
      <c r="F312" s="204"/>
      <c r="G312" s="201"/>
      <c r="H312" s="202"/>
      <c r="I312" s="238"/>
      <c r="J312" s="239"/>
      <c r="K312" s="238"/>
      <c r="L312" s="239"/>
      <c r="M312" s="238"/>
      <c r="N312" s="239"/>
      <c r="O312" s="203"/>
    </row>
    <row r="313" spans="4:16" ht="17.25" customHeight="1">
      <c r="D313" s="200"/>
      <c r="F313" s="201"/>
      <c r="O313" s="203"/>
      <c r="P313" s="1"/>
    </row>
    <row r="314" spans="4:16" ht="17.25" customHeight="1">
      <c r="D314" s="200"/>
      <c r="F314" s="201"/>
      <c r="O314" s="203"/>
      <c r="P314" s="1"/>
    </row>
    <row r="315" spans="4:16" ht="17.25" customHeight="1">
      <c r="D315" s="200"/>
      <c r="F315" s="201"/>
      <c r="O315" s="203"/>
      <c r="P315" s="1"/>
    </row>
    <row r="316" spans="4:16">
      <c r="D316" s="205"/>
      <c r="E316" s="206"/>
      <c r="F316" s="206"/>
      <c r="G316" s="206"/>
      <c r="H316" s="207"/>
      <c r="I316" s="240"/>
      <c r="J316" s="241"/>
      <c r="K316" s="240"/>
      <c r="L316" s="241"/>
      <c r="M316" s="240"/>
      <c r="N316" s="241"/>
      <c r="O316" s="208"/>
      <c r="P316" s="1"/>
    </row>
    <row r="317" spans="4:16" s="17" customFormat="1" ht="17.25" customHeight="1">
      <c r="D317" s="204"/>
      <c r="E317" s="204"/>
      <c r="F317" s="204"/>
      <c r="G317" s="201"/>
      <c r="H317" s="202"/>
      <c r="I317" s="238"/>
      <c r="J317" s="239"/>
      <c r="K317" s="238"/>
      <c r="L317" s="239"/>
      <c r="M317" s="238"/>
      <c r="N317" s="239"/>
      <c r="O317" s="203"/>
    </row>
    <row r="318" spans="4:16" ht="17.25" customHeight="1">
      <c r="D318" s="204"/>
      <c r="E318" s="204"/>
      <c r="F318" s="204"/>
      <c r="O318" s="203"/>
      <c r="P318" s="1"/>
    </row>
    <row r="319" spans="4:16" ht="17.25" customHeight="1">
      <c r="D319" s="204"/>
      <c r="E319" s="204"/>
      <c r="F319" s="204"/>
      <c r="O319" s="203"/>
      <c r="P319" s="1"/>
    </row>
    <row r="320" spans="4:16" ht="17.25" customHeight="1">
      <c r="D320" s="204"/>
      <c r="E320" s="204"/>
      <c r="F320" s="204"/>
      <c r="O320" s="203"/>
      <c r="P320" s="1"/>
    </row>
    <row r="321" spans="4:16" ht="17.25" customHeight="1">
      <c r="D321" s="204"/>
      <c r="E321" s="204"/>
      <c r="F321" s="204"/>
      <c r="O321" s="203"/>
      <c r="P321" s="1"/>
    </row>
    <row r="322" spans="4:16" ht="17.25" customHeight="1">
      <c r="D322" s="204"/>
      <c r="E322" s="204"/>
      <c r="F322" s="204"/>
      <c r="O322" s="203"/>
      <c r="P322" s="1"/>
    </row>
    <row r="323" spans="4:16" ht="17.25" customHeight="1">
      <c r="D323" s="200"/>
      <c r="F323" s="201"/>
      <c r="O323" s="203"/>
      <c r="P323" s="1"/>
    </row>
    <row r="324" spans="4:16" ht="17.25" customHeight="1">
      <c r="D324" s="200"/>
      <c r="F324" s="201"/>
      <c r="O324" s="203"/>
      <c r="P324" s="1"/>
    </row>
    <row r="325" spans="4:16" ht="17.25" customHeight="1">
      <c r="D325" s="200"/>
      <c r="F325" s="201"/>
      <c r="O325" s="203"/>
      <c r="P325" s="1"/>
    </row>
    <row r="326" spans="4:16" ht="17.25" customHeight="1">
      <c r="P326" s="1"/>
    </row>
    <row r="327" spans="4:16" ht="17.25" customHeight="1">
      <c r="P327" s="1"/>
    </row>
    <row r="328" spans="4:16">
      <c r="P328" s="1"/>
    </row>
    <row r="329" spans="4:16" s="17" customFormat="1" ht="17.25" customHeight="1">
      <c r="D329" s="201"/>
      <c r="E329" s="201"/>
      <c r="F329" s="203"/>
      <c r="G329" s="201"/>
      <c r="H329" s="202"/>
      <c r="I329" s="238"/>
      <c r="J329" s="239"/>
      <c r="K329" s="238"/>
      <c r="L329" s="239"/>
      <c r="M329" s="238"/>
      <c r="N329" s="239"/>
      <c r="O329" s="213"/>
    </row>
    <row r="330" spans="4:16" ht="17.25" customHeight="1">
      <c r="P330" s="1"/>
    </row>
    <row r="331" spans="4:16" ht="17.25" customHeight="1">
      <c r="P331" s="1"/>
    </row>
    <row r="332" spans="4:16" ht="17.25" customHeight="1">
      <c r="P332" s="1"/>
    </row>
    <row r="333" spans="4:16" ht="17.25" customHeight="1">
      <c r="P333" s="1"/>
    </row>
    <row r="334" spans="4:16">
      <c r="P334" s="1"/>
    </row>
    <row r="335" spans="4:16" s="17" customFormat="1" ht="17.25" customHeight="1">
      <c r="D335" s="201"/>
      <c r="E335" s="201"/>
      <c r="F335" s="203"/>
      <c r="G335" s="201"/>
      <c r="H335" s="202"/>
      <c r="I335" s="238"/>
      <c r="J335" s="239"/>
      <c r="K335" s="238"/>
      <c r="L335" s="239"/>
      <c r="M335" s="238"/>
      <c r="N335" s="239"/>
      <c r="O335" s="213"/>
    </row>
    <row r="336" spans="4:16" ht="17.25" customHeight="1">
      <c r="P336" s="1"/>
    </row>
    <row r="337" spans="16:16" ht="17.25" customHeight="1">
      <c r="P337" s="1"/>
    </row>
    <row r="338" spans="16:16" ht="17.25" customHeight="1">
      <c r="P338" s="1"/>
    </row>
    <row r="339" spans="16:16" ht="17.25" customHeight="1">
      <c r="P339" s="1"/>
    </row>
    <row r="340" spans="16:16" ht="17.25" customHeight="1">
      <c r="P340" s="1"/>
    </row>
    <row r="341" spans="16:16" ht="17.25" customHeight="1">
      <c r="P341" s="1"/>
    </row>
    <row r="342" spans="16:16" ht="17.25" customHeight="1">
      <c r="P342" s="1"/>
    </row>
    <row r="343" spans="16:16" ht="17.25" customHeight="1">
      <c r="P343" s="1"/>
    </row>
    <row r="344" spans="16:16">
      <c r="P344" s="1"/>
    </row>
  </sheetData>
  <mergeCells count="7">
    <mergeCell ref="D1:O2"/>
    <mergeCell ref="O3:O4"/>
    <mergeCell ref="D3:D4"/>
    <mergeCell ref="E3:E4"/>
    <mergeCell ref="F3:F4"/>
    <mergeCell ref="G3:G4"/>
    <mergeCell ref="H3:H4"/>
  </mergeCells>
  <phoneticPr fontId="2" type="noConversion"/>
  <printOptions horizontalCentered="1"/>
  <pageMargins left="0" right="0" top="0.39370078740157483" bottom="0" header="0" footer="0"/>
  <pageSetup paperSize="9" scale="90" orientation="landscape" r:id="rId1"/>
  <rowBreaks count="1" manualBreakCount="1">
    <brk id="32" min="3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18067-4CC7-49D2-97BA-1F11C898440C}">
  <sheetPr>
    <tabColor theme="2" tint="-0.249977111117893"/>
  </sheetPr>
  <dimension ref="K1:Q12"/>
  <sheetViews>
    <sheetView view="pageBreakPreview" zoomScale="85" zoomScaleNormal="100" zoomScaleSheetLayoutView="85" workbookViewId="0">
      <selection activeCell="M8" sqref="M8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156</v>
      </c>
      <c r="L2" t="s">
        <v>152</v>
      </c>
      <c r="M2" t="s">
        <v>118</v>
      </c>
      <c r="N2" s="124">
        <v>1</v>
      </c>
      <c r="O2" s="125">
        <v>180000</v>
      </c>
      <c r="P2" s="119">
        <f>O2*N2</f>
        <v>180000</v>
      </c>
    </row>
    <row r="3" spans="11:17" ht="25.5" customHeight="1">
      <c r="K3" t="s">
        <v>176</v>
      </c>
      <c r="L3" t="s">
        <v>160</v>
      </c>
      <c r="M3" t="s">
        <v>101</v>
      </c>
      <c r="N3" s="124">
        <v>2</v>
      </c>
      <c r="O3" s="125">
        <v>70000</v>
      </c>
      <c r="P3" s="119">
        <f t="shared" ref="P3:P8" si="0">O3*N3</f>
        <v>140000</v>
      </c>
    </row>
    <row r="4" spans="11:17" ht="25.5" customHeight="1">
      <c r="K4" t="s">
        <v>177</v>
      </c>
      <c r="L4" t="s">
        <v>152</v>
      </c>
      <c r="M4" t="s">
        <v>118</v>
      </c>
      <c r="N4" s="124">
        <v>1</v>
      </c>
      <c r="O4" s="125">
        <v>180000</v>
      </c>
      <c r="P4" s="119">
        <f t="shared" si="0"/>
        <v>180000</v>
      </c>
    </row>
    <row r="5" spans="11:17" ht="25.5" customHeight="1">
      <c r="K5" t="s">
        <v>99</v>
      </c>
      <c r="L5" t="s">
        <v>154</v>
      </c>
      <c r="M5" t="s">
        <v>101</v>
      </c>
      <c r="N5" s="124">
        <v>1</v>
      </c>
      <c r="O5" s="125">
        <v>600000</v>
      </c>
      <c r="P5" s="119">
        <f t="shared" si="0"/>
        <v>600000</v>
      </c>
    </row>
    <row r="6" spans="11:17" ht="25.5" customHeight="1">
      <c r="L6" t="s">
        <v>178</v>
      </c>
      <c r="M6" t="s">
        <v>101</v>
      </c>
      <c r="N6" s="124">
        <v>0</v>
      </c>
      <c r="O6" s="125">
        <v>850000</v>
      </c>
      <c r="P6" s="119">
        <f t="shared" si="0"/>
        <v>0</v>
      </c>
    </row>
    <row r="7" spans="11:17" ht="25.5" customHeight="1">
      <c r="K7" t="s">
        <v>179</v>
      </c>
      <c r="M7" t="s">
        <v>180</v>
      </c>
      <c r="N7" s="124">
        <v>27</v>
      </c>
      <c r="O7" s="125">
        <v>15000</v>
      </c>
      <c r="P7" s="119">
        <f t="shared" si="0"/>
        <v>405000</v>
      </c>
    </row>
    <row r="8" spans="11:17" ht="25.5" customHeight="1">
      <c r="N8" s="124"/>
      <c r="O8" s="125">
        <v>0</v>
      </c>
      <c r="P8" s="119">
        <f t="shared" si="0"/>
        <v>0</v>
      </c>
    </row>
    <row r="9" spans="11:17" ht="25.5" customHeight="1"/>
    <row r="10" spans="11:17" ht="25.5" customHeight="1"/>
    <row r="11" spans="11:17" ht="25.5" customHeight="1"/>
    <row r="12" spans="11:17" ht="25.5" customHeight="1">
      <c r="K12" t="s">
        <v>150</v>
      </c>
      <c r="P12" s="119">
        <f>SUM(P2:P11)</f>
        <v>1505000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EE338-07FB-4C4C-BF1F-8BCEAF7D7D4A}">
  <sheetPr>
    <tabColor theme="2" tint="-0.249977111117893"/>
  </sheetPr>
  <dimension ref="K1:Q12"/>
  <sheetViews>
    <sheetView view="pageBreakPreview" zoomScale="85" zoomScaleNormal="100" zoomScaleSheetLayoutView="85" workbookViewId="0">
      <selection activeCell="N10" sqref="N10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122</v>
      </c>
      <c r="L2" t="s">
        <v>152</v>
      </c>
      <c r="M2" t="s">
        <v>118</v>
      </c>
      <c r="N2" s="124">
        <v>0</v>
      </c>
      <c r="O2" s="125">
        <v>290000</v>
      </c>
      <c r="P2" s="119">
        <f>O2*N2</f>
        <v>0</v>
      </c>
      <c r="Q2" t="s">
        <v>153</v>
      </c>
    </row>
    <row r="3" spans="11:17" ht="25.5" customHeight="1">
      <c r="K3" t="s">
        <v>99</v>
      </c>
      <c r="L3" t="s">
        <v>154</v>
      </c>
      <c r="M3" t="s">
        <v>101</v>
      </c>
      <c r="N3" s="124">
        <v>0</v>
      </c>
      <c r="O3" s="125">
        <v>550000</v>
      </c>
      <c r="P3" s="119">
        <f t="shared" ref="P3:P10" si="0">O3*N3</f>
        <v>0</v>
      </c>
    </row>
    <row r="4" spans="11:17" ht="25.5" customHeight="1">
      <c r="L4" t="s">
        <v>155</v>
      </c>
      <c r="M4" t="s">
        <v>101</v>
      </c>
      <c r="N4" s="124"/>
      <c r="O4" s="125">
        <v>950000</v>
      </c>
      <c r="P4" s="119">
        <f t="shared" si="0"/>
        <v>0</v>
      </c>
    </row>
    <row r="5" spans="11:17" ht="25.5" customHeight="1">
      <c r="K5" t="s">
        <v>156</v>
      </c>
      <c r="M5" t="s">
        <v>82</v>
      </c>
      <c r="N5" s="124">
        <v>0</v>
      </c>
      <c r="O5" s="125">
        <v>2000</v>
      </c>
      <c r="P5" s="119">
        <f t="shared" si="0"/>
        <v>0</v>
      </c>
    </row>
    <row r="6" spans="11:17" ht="25.5" customHeight="1">
      <c r="K6" t="s">
        <v>157</v>
      </c>
      <c r="M6" t="s">
        <v>82</v>
      </c>
      <c r="N6" s="124">
        <v>0</v>
      </c>
      <c r="O6" s="125">
        <v>15000</v>
      </c>
      <c r="P6" s="119">
        <f t="shared" si="0"/>
        <v>0</v>
      </c>
    </row>
    <row r="7" spans="11:17" ht="25.5" customHeight="1">
      <c r="K7" t="s">
        <v>217</v>
      </c>
      <c r="M7" t="s">
        <v>82</v>
      </c>
      <c r="N7" s="124">
        <v>0</v>
      </c>
      <c r="O7" s="125">
        <v>13000</v>
      </c>
      <c r="P7" s="119">
        <f t="shared" si="0"/>
        <v>0</v>
      </c>
    </row>
    <row r="8" spans="11:17" ht="25.5" customHeight="1">
      <c r="K8" t="s">
        <v>129</v>
      </c>
      <c r="M8" t="s">
        <v>82</v>
      </c>
      <c r="N8" s="124">
        <v>0</v>
      </c>
      <c r="O8" s="125">
        <v>11000</v>
      </c>
      <c r="P8" s="119">
        <f t="shared" si="0"/>
        <v>0</v>
      </c>
    </row>
    <row r="9" spans="11:17" ht="25.5" customHeight="1">
      <c r="K9" t="s">
        <v>218</v>
      </c>
      <c r="M9" t="s">
        <v>88</v>
      </c>
      <c r="N9" s="124">
        <v>0</v>
      </c>
      <c r="O9" s="125">
        <v>90000</v>
      </c>
      <c r="P9" s="119">
        <f t="shared" si="0"/>
        <v>0</v>
      </c>
    </row>
    <row r="10" spans="11:17" ht="25.5" customHeight="1">
      <c r="K10" t="s">
        <v>242</v>
      </c>
      <c r="M10" t="s">
        <v>77</v>
      </c>
      <c r="N10" s="124">
        <v>0</v>
      </c>
      <c r="O10" s="125">
        <v>200000</v>
      </c>
      <c r="P10" s="119">
        <f t="shared" si="0"/>
        <v>0</v>
      </c>
    </row>
    <row r="11" spans="11:17" ht="25.5" customHeight="1"/>
    <row r="12" spans="11:17" ht="25.5" customHeight="1">
      <c r="K12" t="s">
        <v>150</v>
      </c>
      <c r="P12" s="119">
        <f>SUM(P2:P11)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D0481-7F34-4D38-A172-8B7BA20121F7}">
  <sheetPr>
    <tabColor theme="2" tint="-0.249977111117893"/>
  </sheetPr>
  <dimension ref="K1:Q26"/>
  <sheetViews>
    <sheetView view="pageBreakPreview" zoomScaleNormal="100" zoomScaleSheetLayoutView="100" workbookViewId="0">
      <selection activeCell="M11" sqref="M11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122</v>
      </c>
      <c r="L2" s="126" t="s">
        <v>152</v>
      </c>
      <c r="M2" t="s">
        <v>118</v>
      </c>
      <c r="N2" s="124">
        <v>8</v>
      </c>
      <c r="O2" s="125">
        <v>290000</v>
      </c>
      <c r="P2" s="119">
        <f>O2*N2</f>
        <v>2320000</v>
      </c>
      <c r="Q2" t="s">
        <v>153</v>
      </c>
    </row>
    <row r="3" spans="11:17" ht="25.5" customHeight="1">
      <c r="K3" t="s">
        <v>158</v>
      </c>
      <c r="L3" s="127"/>
      <c r="M3" t="s">
        <v>159</v>
      </c>
      <c r="N3" s="124">
        <v>4</v>
      </c>
      <c r="O3" s="125">
        <v>140000</v>
      </c>
      <c r="P3" s="119">
        <f t="shared" ref="P3:P24" si="0">O3*N3</f>
        <v>560000</v>
      </c>
    </row>
    <row r="4" spans="11:17" ht="25.5" customHeight="1">
      <c r="K4" t="s">
        <v>160</v>
      </c>
      <c r="L4" s="127" t="s">
        <v>161</v>
      </c>
      <c r="M4" t="s">
        <v>82</v>
      </c>
      <c r="N4" s="124">
        <v>21</v>
      </c>
      <c r="O4" s="125">
        <v>6000</v>
      </c>
      <c r="P4" s="119">
        <f t="shared" si="0"/>
        <v>126000</v>
      </c>
      <c r="Q4" t="s">
        <v>248</v>
      </c>
    </row>
    <row r="5" spans="11:17" ht="25.5" customHeight="1">
      <c r="L5" s="127" t="s">
        <v>162</v>
      </c>
      <c r="M5" t="s">
        <v>82</v>
      </c>
      <c r="N5" s="124">
        <v>20</v>
      </c>
      <c r="O5" s="125">
        <v>4500</v>
      </c>
      <c r="P5" s="119">
        <f t="shared" si="0"/>
        <v>90000</v>
      </c>
      <c r="Q5" t="s">
        <v>277</v>
      </c>
    </row>
    <row r="6" spans="11:17" ht="25.5" customHeight="1">
      <c r="L6" s="127" t="s">
        <v>163</v>
      </c>
      <c r="M6" t="s">
        <v>82</v>
      </c>
      <c r="N6" s="124">
        <v>25</v>
      </c>
      <c r="O6" s="125">
        <v>2200</v>
      </c>
      <c r="P6" s="119">
        <f t="shared" si="0"/>
        <v>55000</v>
      </c>
      <c r="Q6" t="s">
        <v>270</v>
      </c>
    </row>
    <row r="7" spans="11:17" ht="25.5" customHeight="1">
      <c r="L7" s="127" t="s">
        <v>164</v>
      </c>
      <c r="M7" t="s">
        <v>82</v>
      </c>
      <c r="N7" s="124">
        <v>50</v>
      </c>
      <c r="O7" s="125">
        <v>4400</v>
      </c>
      <c r="P7" s="119">
        <f t="shared" si="0"/>
        <v>220000</v>
      </c>
      <c r="Q7" t="s">
        <v>248</v>
      </c>
    </row>
    <row r="8" spans="11:17" ht="25.5" customHeight="1">
      <c r="L8" s="127" t="s">
        <v>165</v>
      </c>
      <c r="M8" t="s">
        <v>82</v>
      </c>
      <c r="N8" s="124">
        <v>20</v>
      </c>
      <c r="O8" s="125">
        <v>4000</v>
      </c>
      <c r="P8" s="119">
        <f t="shared" si="0"/>
        <v>80000</v>
      </c>
      <c r="Q8" t="s">
        <v>272</v>
      </c>
    </row>
    <row r="9" spans="11:17" ht="25.5" customHeight="1">
      <c r="L9" s="127" t="s">
        <v>166</v>
      </c>
      <c r="M9" t="s">
        <v>82</v>
      </c>
      <c r="N9" s="124">
        <v>10</v>
      </c>
      <c r="O9" s="125">
        <v>7000</v>
      </c>
      <c r="P9" s="119">
        <f t="shared" si="0"/>
        <v>70000</v>
      </c>
    </row>
    <row r="10" spans="11:17" ht="25.5" customHeight="1">
      <c r="L10" s="127" t="s">
        <v>167</v>
      </c>
      <c r="M10" t="s">
        <v>82</v>
      </c>
      <c r="N10" s="124">
        <v>10</v>
      </c>
      <c r="O10" s="125">
        <v>10000</v>
      </c>
      <c r="P10" s="119">
        <f t="shared" si="0"/>
        <v>100000</v>
      </c>
      <c r="Q10" t="s">
        <v>273</v>
      </c>
    </row>
    <row r="11" spans="11:17" ht="25.5" customHeight="1">
      <c r="L11" s="127" t="s">
        <v>168</v>
      </c>
      <c r="M11" t="s">
        <v>82</v>
      </c>
      <c r="N11" s="124">
        <v>20</v>
      </c>
      <c r="O11" s="125">
        <v>13000</v>
      </c>
      <c r="P11" s="119">
        <f t="shared" si="0"/>
        <v>260000</v>
      </c>
      <c r="Q11" t="s">
        <v>271</v>
      </c>
    </row>
    <row r="12" spans="11:17" ht="25.5" customHeight="1">
      <c r="L12" s="127" t="s">
        <v>260</v>
      </c>
      <c r="M12" t="s">
        <v>77</v>
      </c>
      <c r="N12" s="124">
        <v>0</v>
      </c>
      <c r="O12" s="125">
        <v>500000</v>
      </c>
      <c r="P12" s="119">
        <f t="shared" si="0"/>
        <v>0</v>
      </c>
      <c r="Q12" t="s">
        <v>261</v>
      </c>
    </row>
    <row r="13" spans="11:17" ht="25.5" customHeight="1">
      <c r="L13" s="127" t="s">
        <v>169</v>
      </c>
      <c r="M13" t="s">
        <v>82</v>
      </c>
      <c r="N13" s="124">
        <v>40</v>
      </c>
      <c r="O13" s="125">
        <v>4500</v>
      </c>
      <c r="P13" s="119">
        <f t="shared" si="0"/>
        <v>180000</v>
      </c>
      <c r="Q13" t="s">
        <v>263</v>
      </c>
    </row>
    <row r="14" spans="11:17">
      <c r="L14" s="127" t="s">
        <v>170</v>
      </c>
      <c r="M14" t="s">
        <v>82</v>
      </c>
      <c r="N14" s="124">
        <v>0</v>
      </c>
      <c r="O14" s="125">
        <v>5500</v>
      </c>
      <c r="P14" s="119">
        <f t="shared" si="0"/>
        <v>0</v>
      </c>
    </row>
    <row r="15" spans="11:17">
      <c r="L15" s="127" t="s">
        <v>171</v>
      </c>
      <c r="M15" t="s">
        <v>82</v>
      </c>
      <c r="N15" s="124">
        <v>10</v>
      </c>
      <c r="O15" s="125">
        <v>7500</v>
      </c>
      <c r="P15" s="119">
        <f t="shared" si="0"/>
        <v>75000</v>
      </c>
      <c r="Q15" t="s">
        <v>274</v>
      </c>
    </row>
    <row r="16" spans="11:17">
      <c r="L16" s="127" t="s">
        <v>172</v>
      </c>
      <c r="M16" t="s">
        <v>82</v>
      </c>
      <c r="N16" s="124">
        <v>0</v>
      </c>
      <c r="O16" s="125">
        <v>10000</v>
      </c>
      <c r="P16" s="119">
        <f t="shared" si="0"/>
        <v>0</v>
      </c>
    </row>
    <row r="17" spans="11:17">
      <c r="L17" s="127" t="s">
        <v>173</v>
      </c>
      <c r="M17" t="s">
        <v>82</v>
      </c>
      <c r="N17" s="124">
        <v>0</v>
      </c>
      <c r="O17" s="125">
        <v>13000</v>
      </c>
      <c r="P17" s="119">
        <f t="shared" si="0"/>
        <v>0</v>
      </c>
    </row>
    <row r="18" spans="11:17">
      <c r="L18" s="127" t="s">
        <v>174</v>
      </c>
      <c r="M18" t="s">
        <v>82</v>
      </c>
      <c r="N18" s="124">
        <v>0</v>
      </c>
      <c r="O18" s="125">
        <v>16000</v>
      </c>
      <c r="P18" s="119">
        <f t="shared" si="0"/>
        <v>0</v>
      </c>
    </row>
    <row r="19" spans="11:17">
      <c r="L19" s="127" t="s">
        <v>235</v>
      </c>
      <c r="M19" t="s">
        <v>76</v>
      </c>
      <c r="N19" s="124">
        <v>0</v>
      </c>
      <c r="O19" s="125">
        <v>20000</v>
      </c>
      <c r="P19" s="119">
        <f t="shared" si="0"/>
        <v>0</v>
      </c>
    </row>
    <row r="20" spans="11:17">
      <c r="L20" s="127" t="s">
        <v>240</v>
      </c>
      <c r="M20" t="s">
        <v>76</v>
      </c>
      <c r="N20" s="124">
        <v>20</v>
      </c>
      <c r="O20" s="125">
        <v>3000</v>
      </c>
      <c r="P20" s="119">
        <f t="shared" si="0"/>
        <v>60000</v>
      </c>
      <c r="Q20" t="s">
        <v>276</v>
      </c>
    </row>
    <row r="21" spans="11:17">
      <c r="L21" s="127" t="s">
        <v>239</v>
      </c>
      <c r="M21" t="s">
        <v>82</v>
      </c>
      <c r="N21" s="124">
        <v>12</v>
      </c>
      <c r="O21" s="125">
        <v>14000</v>
      </c>
      <c r="P21" s="119">
        <f t="shared" si="0"/>
        <v>168000</v>
      </c>
    </row>
    <row r="22" spans="11:17">
      <c r="L22" s="127" t="s">
        <v>175</v>
      </c>
      <c r="M22" t="s">
        <v>77</v>
      </c>
      <c r="N22" s="124">
        <v>1</v>
      </c>
      <c r="O22" s="125">
        <v>200000</v>
      </c>
      <c r="P22" s="119">
        <f t="shared" si="0"/>
        <v>200000</v>
      </c>
      <c r="Q22" t="s">
        <v>241</v>
      </c>
    </row>
    <row r="23" spans="11:17">
      <c r="L23" s="127" t="s">
        <v>275</v>
      </c>
      <c r="M23" t="s">
        <v>88</v>
      </c>
      <c r="N23" s="124">
        <v>1</v>
      </c>
      <c r="O23" s="125">
        <v>45000</v>
      </c>
      <c r="P23" s="119">
        <f t="shared" si="0"/>
        <v>45000</v>
      </c>
    </row>
    <row r="24" spans="11:17">
      <c r="L24" s="127" t="s">
        <v>225</v>
      </c>
      <c r="M24" t="s">
        <v>88</v>
      </c>
      <c r="N24" s="124">
        <v>1</v>
      </c>
      <c r="O24" s="125">
        <v>200000</v>
      </c>
      <c r="P24" s="119">
        <f t="shared" si="0"/>
        <v>200000</v>
      </c>
    </row>
    <row r="25" spans="11:17">
      <c r="K25" s="128" t="s">
        <v>151</v>
      </c>
      <c r="P25" s="119">
        <f>SUM(P2:P24)</f>
        <v>4809000</v>
      </c>
    </row>
    <row r="26" spans="11:17">
      <c r="K26" s="128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076A-5BEF-43E9-B4E3-D2BF38042CBB}">
  <sheetPr>
    <tabColor theme="2" tint="-0.249977111117893"/>
  </sheetPr>
  <dimension ref="K1:Q18"/>
  <sheetViews>
    <sheetView view="pageBreakPreview" zoomScaleNormal="100" zoomScaleSheetLayoutView="100" workbookViewId="0">
      <selection activeCell="N11" sqref="N11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131</v>
      </c>
      <c r="L2" t="s">
        <v>137</v>
      </c>
      <c r="M2" t="s">
        <v>138</v>
      </c>
      <c r="N2" s="124">
        <v>0</v>
      </c>
      <c r="O2" s="125">
        <v>1200000</v>
      </c>
      <c r="P2" s="119">
        <f>O2*N2</f>
        <v>0</v>
      </c>
    </row>
    <row r="3" spans="11:17" ht="25.5" customHeight="1">
      <c r="K3" t="s">
        <v>131</v>
      </c>
      <c r="L3" t="s">
        <v>226</v>
      </c>
      <c r="M3" t="s">
        <v>138</v>
      </c>
      <c r="N3" s="124">
        <v>0</v>
      </c>
      <c r="O3" s="125">
        <v>1600000</v>
      </c>
      <c r="P3" s="119">
        <f>O3*N3</f>
        <v>0</v>
      </c>
      <c r="Q3" t="s">
        <v>131</v>
      </c>
    </row>
    <row r="4" spans="11:17" ht="25.5" customHeight="1">
      <c r="K4" t="s">
        <v>140</v>
      </c>
      <c r="L4" t="s">
        <v>255</v>
      </c>
      <c r="M4" t="s">
        <v>76</v>
      </c>
      <c r="N4" s="124">
        <v>0</v>
      </c>
      <c r="O4" s="125">
        <v>32000</v>
      </c>
      <c r="P4" s="119">
        <f>O4*N4</f>
        <v>0</v>
      </c>
    </row>
    <row r="5" spans="11:17" ht="25.5" customHeight="1">
      <c r="K5" t="s">
        <v>140</v>
      </c>
      <c r="L5" t="s">
        <v>141</v>
      </c>
      <c r="M5" t="s">
        <v>142</v>
      </c>
      <c r="N5" s="124">
        <v>0</v>
      </c>
      <c r="O5" s="125">
        <v>28000</v>
      </c>
      <c r="P5" s="119">
        <f t="shared" ref="P5:P16" si="0">O5*N5</f>
        <v>0</v>
      </c>
    </row>
    <row r="6" spans="11:17" ht="25.5" customHeight="1">
      <c r="K6" t="s">
        <v>278</v>
      </c>
      <c r="L6" t="s">
        <v>141</v>
      </c>
      <c r="M6" t="s">
        <v>76</v>
      </c>
      <c r="N6" s="124">
        <v>23</v>
      </c>
      <c r="O6" s="125">
        <v>40000</v>
      </c>
      <c r="P6" s="119">
        <f t="shared" si="0"/>
        <v>920000</v>
      </c>
    </row>
    <row r="7" spans="11:17" ht="25.5" customHeight="1">
      <c r="K7" t="s">
        <v>140</v>
      </c>
      <c r="L7" t="s">
        <v>143</v>
      </c>
      <c r="M7" t="s">
        <v>142</v>
      </c>
      <c r="N7" s="124">
        <v>0</v>
      </c>
      <c r="O7" s="125">
        <v>15000</v>
      </c>
      <c r="P7" s="119">
        <f t="shared" si="0"/>
        <v>0</v>
      </c>
    </row>
    <row r="8" spans="11:17" ht="25.5" customHeight="1">
      <c r="K8" t="s">
        <v>249</v>
      </c>
      <c r="M8" t="s">
        <v>82</v>
      </c>
      <c r="N8" s="124">
        <v>0</v>
      </c>
      <c r="O8" s="125">
        <v>180000</v>
      </c>
      <c r="P8" s="119">
        <f t="shared" si="0"/>
        <v>0</v>
      </c>
      <c r="Q8" t="s">
        <v>250</v>
      </c>
    </row>
    <row r="9" spans="11:17" ht="25.5" customHeight="1">
      <c r="K9" t="s">
        <v>149</v>
      </c>
      <c r="M9" t="s">
        <v>138</v>
      </c>
      <c r="N9" s="124">
        <v>0</v>
      </c>
      <c r="O9" s="125">
        <v>50000</v>
      </c>
      <c r="P9" s="119">
        <f t="shared" si="0"/>
        <v>0</v>
      </c>
    </row>
    <row r="10" spans="11:17" ht="25.5" customHeight="1">
      <c r="K10" t="s">
        <v>86</v>
      </c>
      <c r="L10" t="s">
        <v>144</v>
      </c>
      <c r="M10" t="s">
        <v>87</v>
      </c>
      <c r="N10" s="124">
        <v>250</v>
      </c>
      <c r="O10" s="125">
        <v>8000</v>
      </c>
      <c r="P10" s="119">
        <f t="shared" si="0"/>
        <v>2000000</v>
      </c>
    </row>
    <row r="11" spans="11:17" ht="25.5" customHeight="1">
      <c r="K11" t="s">
        <v>128</v>
      </c>
      <c r="L11" t="s">
        <v>145</v>
      </c>
      <c r="M11" t="s">
        <v>87</v>
      </c>
      <c r="N11" s="124">
        <v>0</v>
      </c>
      <c r="O11" s="125">
        <v>6000</v>
      </c>
      <c r="P11" s="119">
        <f t="shared" si="0"/>
        <v>0</v>
      </c>
    </row>
    <row r="12" spans="11:17" ht="25.5" customHeight="1">
      <c r="K12" t="s">
        <v>146</v>
      </c>
      <c r="L12" t="s">
        <v>147</v>
      </c>
      <c r="M12" t="s">
        <v>138</v>
      </c>
      <c r="N12" s="124">
        <v>1</v>
      </c>
      <c r="O12" s="125">
        <v>350000</v>
      </c>
      <c r="P12" s="119">
        <f t="shared" si="0"/>
        <v>350000</v>
      </c>
      <c r="Q12" t="s">
        <v>148</v>
      </c>
    </row>
    <row r="13" spans="11:17" ht="25.5" customHeight="1">
      <c r="K13" t="s">
        <v>146</v>
      </c>
      <c r="L13" t="s">
        <v>257</v>
      </c>
      <c r="M13" t="s">
        <v>138</v>
      </c>
      <c r="N13" s="124">
        <v>0</v>
      </c>
      <c r="O13" s="125">
        <v>500000</v>
      </c>
      <c r="P13" s="119">
        <f t="shared" si="0"/>
        <v>0</v>
      </c>
    </row>
    <row r="14" spans="11:17" ht="25.5" customHeight="1">
      <c r="K14" t="s">
        <v>89</v>
      </c>
      <c r="L14" t="s">
        <v>227</v>
      </c>
      <c r="M14" t="s">
        <v>138</v>
      </c>
      <c r="N14" s="124">
        <v>0</v>
      </c>
      <c r="O14" s="125">
        <v>1800000</v>
      </c>
      <c r="P14" s="119">
        <f t="shared" si="0"/>
        <v>0</v>
      </c>
    </row>
    <row r="15" spans="11:17" ht="25.5" customHeight="1">
      <c r="L15" t="s">
        <v>227</v>
      </c>
      <c r="M15" t="s">
        <v>138</v>
      </c>
      <c r="N15" s="124">
        <v>0</v>
      </c>
      <c r="O15" s="125">
        <v>2100000</v>
      </c>
      <c r="P15" s="119">
        <f t="shared" si="0"/>
        <v>0</v>
      </c>
    </row>
    <row r="16" spans="11:17" ht="25.5" customHeight="1">
      <c r="L16" t="s">
        <v>90</v>
      </c>
      <c r="M16" t="s">
        <v>138</v>
      </c>
      <c r="N16" s="124">
        <v>0</v>
      </c>
      <c r="O16" s="125">
        <v>2200000</v>
      </c>
      <c r="P16" s="119">
        <f t="shared" si="0"/>
        <v>0</v>
      </c>
    </row>
    <row r="17" spans="11:16" ht="25.5" customHeight="1"/>
    <row r="18" spans="11:16" ht="25.5" customHeight="1">
      <c r="K18" t="s">
        <v>150</v>
      </c>
      <c r="P18" s="119">
        <f>SUM(P2:P17)</f>
        <v>3270000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25861-9694-4F21-9F15-310224CBD97C}">
  <sheetPr>
    <tabColor theme="2" tint="-0.249977111117893"/>
  </sheetPr>
  <dimension ref="K1:Q13"/>
  <sheetViews>
    <sheetView view="pageBreakPreview" zoomScaleNormal="100" zoomScaleSheetLayoutView="100" workbookViewId="0">
      <selection activeCell="O3" sqref="O3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181</v>
      </c>
      <c r="L2" t="s">
        <v>182</v>
      </c>
      <c r="M2" t="s">
        <v>183</v>
      </c>
      <c r="N2" s="124">
        <v>170</v>
      </c>
      <c r="O2" s="125">
        <v>14000</v>
      </c>
      <c r="P2" s="119">
        <f>O2*N2</f>
        <v>2380000</v>
      </c>
      <c r="Q2" t="s">
        <v>279</v>
      </c>
    </row>
    <row r="3" spans="11:17" ht="25.5" customHeight="1">
      <c r="K3" t="s">
        <v>184</v>
      </c>
      <c r="L3" t="s">
        <v>182</v>
      </c>
      <c r="M3" t="s">
        <v>183</v>
      </c>
      <c r="N3" s="124">
        <v>0</v>
      </c>
      <c r="O3" s="125">
        <v>23000</v>
      </c>
      <c r="P3" s="119">
        <f t="shared" ref="P3:P4" si="0">O3*N3</f>
        <v>0</v>
      </c>
    </row>
    <row r="4" spans="11:17" ht="25.5" customHeight="1">
      <c r="K4" t="s">
        <v>232</v>
      </c>
      <c r="M4" t="s">
        <v>183</v>
      </c>
      <c r="N4" s="124">
        <v>0</v>
      </c>
      <c r="O4" s="125">
        <v>18000</v>
      </c>
      <c r="P4" s="119">
        <f t="shared" si="0"/>
        <v>0</v>
      </c>
    </row>
    <row r="5" spans="11:17" ht="25.5" customHeight="1">
      <c r="K5" t="s">
        <v>130</v>
      </c>
      <c r="M5" t="s">
        <v>183</v>
      </c>
      <c r="N5" s="124">
        <v>0</v>
      </c>
      <c r="O5" s="125">
        <v>28000</v>
      </c>
      <c r="P5" s="119">
        <f t="shared" ref="P5:P9" si="1">O5*N5</f>
        <v>0</v>
      </c>
    </row>
    <row r="6" spans="11:17" ht="25.5" customHeight="1">
      <c r="N6" s="124"/>
      <c r="O6" s="125">
        <v>0</v>
      </c>
      <c r="P6" s="119">
        <f t="shared" si="1"/>
        <v>0</v>
      </c>
    </row>
    <row r="7" spans="11:17" ht="25.5" customHeight="1">
      <c r="N7" s="124"/>
      <c r="O7" s="125">
        <v>0</v>
      </c>
      <c r="P7" s="119">
        <f t="shared" si="1"/>
        <v>0</v>
      </c>
    </row>
    <row r="8" spans="11:17" ht="25.5" customHeight="1">
      <c r="N8" s="124"/>
      <c r="O8" s="125">
        <v>0</v>
      </c>
      <c r="P8" s="119">
        <f t="shared" si="1"/>
        <v>0</v>
      </c>
    </row>
    <row r="9" spans="11:17" ht="25.5" customHeight="1">
      <c r="N9" s="124"/>
      <c r="O9" s="125">
        <v>0</v>
      </c>
      <c r="P9" s="119">
        <f t="shared" si="1"/>
        <v>0</v>
      </c>
    </row>
    <row r="10" spans="11:17" ht="25.5" customHeight="1"/>
    <row r="11" spans="11:17" ht="25.5" customHeight="1"/>
    <row r="12" spans="11:17" ht="25.5" customHeight="1"/>
    <row r="13" spans="11:17" ht="25.5" customHeight="1">
      <c r="K13" t="s">
        <v>150</v>
      </c>
      <c r="P13" s="119">
        <f>SUM(P2:P12)</f>
        <v>2380000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9303C-D35C-483C-82C0-3FAF6653B788}">
  <sheetPr>
    <tabColor theme="2" tint="-0.249977111117893"/>
  </sheetPr>
  <dimension ref="K1:Q12"/>
  <sheetViews>
    <sheetView view="pageBreakPreview" zoomScaleNormal="100" zoomScaleSheetLayoutView="100" workbookViewId="0">
      <selection activeCell="N7" sqref="N7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122</v>
      </c>
      <c r="M2" t="s">
        <v>118</v>
      </c>
      <c r="N2" s="124">
        <v>4</v>
      </c>
      <c r="O2" s="125">
        <v>270000</v>
      </c>
      <c r="P2" s="119">
        <f>O2*N2</f>
        <v>1080000</v>
      </c>
    </row>
    <row r="3" spans="11:17" ht="25.5" customHeight="1">
      <c r="K3" t="s">
        <v>185</v>
      </c>
      <c r="M3" t="s">
        <v>142</v>
      </c>
      <c r="N3" s="124">
        <v>40</v>
      </c>
      <c r="O3" s="125">
        <v>13000</v>
      </c>
      <c r="P3" s="119">
        <f t="shared" ref="P3:P8" si="0">O3*N3</f>
        <v>520000</v>
      </c>
    </row>
    <row r="4" spans="11:17" ht="25.5" customHeight="1">
      <c r="K4" t="s">
        <v>175</v>
      </c>
      <c r="L4" t="s">
        <v>186</v>
      </c>
      <c r="M4" t="s">
        <v>77</v>
      </c>
      <c r="N4" s="124">
        <v>1</v>
      </c>
      <c r="O4" s="125">
        <f>P3*10%</f>
        <v>52000</v>
      </c>
      <c r="P4" s="119">
        <f t="shared" si="0"/>
        <v>52000</v>
      </c>
    </row>
    <row r="5" spans="11:17" ht="25.5" customHeight="1">
      <c r="N5" s="124"/>
      <c r="O5" s="125">
        <v>0</v>
      </c>
      <c r="P5" s="119">
        <f t="shared" si="0"/>
        <v>0</v>
      </c>
    </row>
    <row r="6" spans="11:17" ht="25.5" customHeight="1">
      <c r="N6" s="124"/>
      <c r="O6" s="125">
        <v>0</v>
      </c>
      <c r="P6" s="119">
        <f t="shared" si="0"/>
        <v>0</v>
      </c>
    </row>
    <row r="7" spans="11:17" ht="25.5" customHeight="1">
      <c r="N7" s="124"/>
      <c r="O7" s="125">
        <v>0</v>
      </c>
      <c r="P7" s="119">
        <f t="shared" si="0"/>
        <v>0</v>
      </c>
    </row>
    <row r="8" spans="11:17" ht="25.5" customHeight="1">
      <c r="N8" s="124"/>
      <c r="O8" s="125">
        <v>0</v>
      </c>
      <c r="P8" s="119">
        <f t="shared" si="0"/>
        <v>0</v>
      </c>
    </row>
    <row r="9" spans="11:17" ht="25.5" customHeight="1"/>
    <row r="10" spans="11:17" ht="25.5" customHeight="1"/>
    <row r="11" spans="11:17" ht="25.5" customHeight="1"/>
    <row r="12" spans="11:17" ht="25.5" customHeight="1">
      <c r="K12" t="s">
        <v>150</v>
      </c>
      <c r="P12" s="119">
        <f>SUM(P2:P11)</f>
        <v>1652000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64961-AD69-4976-9C46-C3176FFFBBA4}">
  <sheetPr>
    <tabColor theme="2" tint="-0.249977111117893"/>
  </sheetPr>
  <dimension ref="J1:Q12"/>
  <sheetViews>
    <sheetView view="pageBreakPreview" zoomScaleNormal="100" zoomScaleSheetLayoutView="100" workbookViewId="0">
      <selection activeCell="M3" sqref="M3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97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187</v>
      </c>
      <c r="M2" t="s">
        <v>183</v>
      </c>
      <c r="N2" s="124">
        <v>0</v>
      </c>
      <c r="O2" s="125">
        <v>13000</v>
      </c>
      <c r="P2" s="119">
        <f>O2*N2</f>
        <v>0</v>
      </c>
    </row>
    <row r="3" spans="10:17" ht="25.5" customHeight="1">
      <c r="K3" t="s">
        <v>188</v>
      </c>
      <c r="M3" t="s">
        <v>77</v>
      </c>
      <c r="N3" s="124">
        <v>0</v>
      </c>
      <c r="O3" s="125">
        <v>20000</v>
      </c>
      <c r="P3" s="119">
        <f t="shared" ref="P3:P10" si="0">O3*N3</f>
        <v>0</v>
      </c>
    </row>
    <row r="4" spans="10:17" ht="25.5" customHeight="1">
      <c r="K4" t="s">
        <v>189</v>
      </c>
      <c r="M4" t="s">
        <v>77</v>
      </c>
      <c r="N4" s="124">
        <v>0</v>
      </c>
      <c r="O4" s="125">
        <v>30000</v>
      </c>
      <c r="P4" s="119">
        <f t="shared" si="0"/>
        <v>0</v>
      </c>
    </row>
    <row r="5" spans="10:17" ht="25.5" customHeight="1">
      <c r="K5" t="s">
        <v>190</v>
      </c>
      <c r="M5" t="s">
        <v>88</v>
      </c>
      <c r="N5" s="124">
        <v>0</v>
      </c>
      <c r="O5" s="125">
        <v>13000</v>
      </c>
      <c r="P5" s="119">
        <f t="shared" si="0"/>
        <v>0</v>
      </c>
    </row>
    <row r="6" spans="10:17" ht="25.5" customHeight="1">
      <c r="K6" t="s">
        <v>191</v>
      </c>
      <c r="M6" t="s">
        <v>88</v>
      </c>
      <c r="N6" s="124">
        <v>0</v>
      </c>
      <c r="O6" s="125">
        <v>5000</v>
      </c>
      <c r="P6" s="119">
        <f t="shared" si="0"/>
        <v>0</v>
      </c>
    </row>
    <row r="7" spans="10:17" ht="25.5" customHeight="1">
      <c r="K7" t="s">
        <v>243</v>
      </c>
      <c r="M7" t="s">
        <v>82</v>
      </c>
      <c r="N7" s="124">
        <v>0</v>
      </c>
      <c r="O7" s="125">
        <v>44000</v>
      </c>
      <c r="P7" s="119">
        <f t="shared" si="0"/>
        <v>0</v>
      </c>
    </row>
    <row r="8" spans="10:17" ht="25.5" customHeight="1">
      <c r="J8" t="s">
        <v>252</v>
      </c>
      <c r="K8" t="s">
        <v>253</v>
      </c>
      <c r="M8" t="s">
        <v>82</v>
      </c>
      <c r="N8" s="124">
        <v>0</v>
      </c>
      <c r="O8" s="125">
        <v>32000</v>
      </c>
      <c r="P8" s="119">
        <f t="shared" si="0"/>
        <v>0</v>
      </c>
    </row>
    <row r="9" spans="10:17" ht="25.5" customHeight="1">
      <c r="K9" t="s">
        <v>175</v>
      </c>
      <c r="M9" t="s">
        <v>77</v>
      </c>
      <c r="N9" s="124">
        <v>0</v>
      </c>
      <c r="O9" s="125">
        <v>150000</v>
      </c>
      <c r="P9" s="119">
        <f t="shared" si="0"/>
        <v>0</v>
      </c>
    </row>
    <row r="10" spans="10:17" ht="25.5" customHeight="1">
      <c r="K10" t="s">
        <v>254</v>
      </c>
      <c r="M10" t="s">
        <v>118</v>
      </c>
      <c r="N10" s="124">
        <v>0</v>
      </c>
      <c r="O10" s="125">
        <v>350000</v>
      </c>
      <c r="P10" s="119">
        <f t="shared" si="0"/>
        <v>0</v>
      </c>
    </row>
    <row r="11" spans="10:17" ht="25.5" customHeight="1"/>
    <row r="12" spans="10:17" ht="25.5" customHeight="1">
      <c r="K12" t="s">
        <v>150</v>
      </c>
      <c r="P12" s="119">
        <f>SUM(P2:P11)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40AFF-3F4A-418A-9C0A-0998E868742E}">
  <sheetPr>
    <tabColor theme="2" tint="-0.249977111117893"/>
  </sheetPr>
  <dimension ref="J1:Q12"/>
  <sheetViews>
    <sheetView view="pageBreakPreview" zoomScale="115" zoomScaleNormal="100" zoomScaleSheetLayoutView="115" workbookViewId="0">
      <selection activeCell="N5" sqref="N5"/>
    </sheetView>
  </sheetViews>
  <sheetFormatPr defaultRowHeight="16.5"/>
  <cols>
    <col min="11" max="11" width="17.375" customWidth="1"/>
    <col min="12" max="12" width="21.75" customWidth="1"/>
    <col min="13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192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193</v>
      </c>
      <c r="M2" t="s">
        <v>101</v>
      </c>
      <c r="N2" s="124">
        <v>1</v>
      </c>
      <c r="O2" s="125">
        <v>650000</v>
      </c>
      <c r="P2" s="119">
        <f>O2*N2</f>
        <v>650000</v>
      </c>
    </row>
    <row r="3" spans="10:17" ht="25.5" customHeight="1">
      <c r="K3" t="s">
        <v>98</v>
      </c>
      <c r="M3" t="s">
        <v>88</v>
      </c>
      <c r="N3" s="124">
        <v>0</v>
      </c>
      <c r="O3" s="125">
        <v>250000</v>
      </c>
      <c r="P3" s="119">
        <f t="shared" ref="P3:P6" si="0">O3*N3</f>
        <v>0</v>
      </c>
    </row>
    <row r="4" spans="10:17" ht="25.5" customHeight="1">
      <c r="K4" t="s">
        <v>286</v>
      </c>
      <c r="L4" t="s">
        <v>287</v>
      </c>
      <c r="M4" t="s">
        <v>88</v>
      </c>
      <c r="N4" s="124">
        <v>1</v>
      </c>
      <c r="O4" s="125">
        <v>2200000</v>
      </c>
      <c r="P4" s="119">
        <f t="shared" si="0"/>
        <v>2200000</v>
      </c>
    </row>
    <row r="5" spans="10:17" ht="25.5" customHeight="1">
      <c r="N5" s="124"/>
      <c r="P5" s="119">
        <f t="shared" si="0"/>
        <v>0</v>
      </c>
    </row>
    <row r="6" spans="10:17" ht="25.5" customHeight="1">
      <c r="N6" s="124"/>
      <c r="P6" s="119">
        <f t="shared" si="0"/>
        <v>0</v>
      </c>
    </row>
    <row r="7" spans="10:17" ht="25.5" customHeight="1">
      <c r="N7" s="124"/>
    </row>
    <row r="8" spans="10:17" ht="25.5" customHeight="1">
      <c r="N8" s="124"/>
    </row>
    <row r="9" spans="10:17" ht="25.5" customHeight="1"/>
    <row r="10" spans="10:17" ht="25.5" customHeight="1"/>
    <row r="11" spans="10:17" ht="25.5" customHeight="1"/>
    <row r="12" spans="10:17" ht="25.5" customHeight="1">
      <c r="K12" t="s">
        <v>150</v>
      </c>
      <c r="P12" s="119">
        <f>SUM(P2:P11)</f>
        <v>2850000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D1290-B3A0-4474-B820-E26244E23902}">
  <sheetPr>
    <tabColor theme="2" tint="-0.249977111117893"/>
  </sheetPr>
  <dimension ref="J1:Q18"/>
  <sheetViews>
    <sheetView view="pageBreakPreview" zoomScaleNormal="100" zoomScaleSheetLayoutView="100" workbookViewId="0">
      <selection activeCell="L13" sqref="L13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194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122</v>
      </c>
      <c r="L2" t="s">
        <v>195</v>
      </c>
      <c r="M2" t="s">
        <v>118</v>
      </c>
      <c r="N2" s="124">
        <v>7</v>
      </c>
      <c r="O2" s="125">
        <v>300000</v>
      </c>
      <c r="P2" s="119">
        <f>O2*N2</f>
        <v>2100000</v>
      </c>
    </row>
    <row r="3" spans="10:17" ht="25.5" customHeight="1">
      <c r="K3" t="s">
        <v>196</v>
      </c>
      <c r="L3">
        <v>2.5</v>
      </c>
      <c r="M3" t="s">
        <v>197</v>
      </c>
      <c r="N3" s="124">
        <v>1</v>
      </c>
      <c r="O3" s="125">
        <v>130000</v>
      </c>
      <c r="P3" s="119">
        <f t="shared" ref="P3:P16" si="0">O3*N3</f>
        <v>130000</v>
      </c>
    </row>
    <row r="4" spans="10:17" ht="25.5" customHeight="1">
      <c r="K4" t="s">
        <v>198</v>
      </c>
      <c r="L4" t="s">
        <v>199</v>
      </c>
      <c r="M4" t="s">
        <v>197</v>
      </c>
      <c r="N4" s="124">
        <v>1</v>
      </c>
      <c r="O4" s="125">
        <v>40000</v>
      </c>
      <c r="P4" s="119">
        <f t="shared" si="0"/>
        <v>40000</v>
      </c>
    </row>
    <row r="5" spans="10:17" ht="25.5" customHeight="1">
      <c r="N5" s="124"/>
      <c r="P5" s="119">
        <f t="shared" si="0"/>
        <v>0</v>
      </c>
    </row>
    <row r="6" spans="10:17" ht="25.5" customHeight="1">
      <c r="J6" t="s">
        <v>185</v>
      </c>
      <c r="K6" t="s">
        <v>200</v>
      </c>
      <c r="L6" t="s">
        <v>201</v>
      </c>
      <c r="M6" t="s">
        <v>88</v>
      </c>
      <c r="N6" s="124">
        <v>0</v>
      </c>
      <c r="O6" s="125">
        <v>30000</v>
      </c>
      <c r="P6" s="119">
        <f t="shared" si="0"/>
        <v>0</v>
      </c>
    </row>
    <row r="7" spans="10:17" ht="25.5" customHeight="1">
      <c r="K7" t="s">
        <v>107</v>
      </c>
      <c r="M7" t="s">
        <v>88</v>
      </c>
      <c r="N7" s="124">
        <v>0</v>
      </c>
      <c r="O7" s="125">
        <v>5000</v>
      </c>
      <c r="P7" s="119">
        <f t="shared" si="0"/>
        <v>0</v>
      </c>
    </row>
    <row r="8" spans="10:17" ht="25.5" customHeight="1">
      <c r="K8" t="s">
        <v>108</v>
      </c>
      <c r="M8" t="s">
        <v>88</v>
      </c>
      <c r="N8" s="124">
        <v>30</v>
      </c>
      <c r="O8" s="125">
        <v>4000</v>
      </c>
      <c r="P8" s="119">
        <f t="shared" si="0"/>
        <v>120000</v>
      </c>
      <c r="Q8" t="s">
        <v>262</v>
      </c>
    </row>
    <row r="9" spans="10:17" ht="25.5" customHeight="1">
      <c r="K9" t="s">
        <v>234</v>
      </c>
      <c r="M9" t="s">
        <v>88</v>
      </c>
      <c r="N9" s="124">
        <v>0</v>
      </c>
      <c r="O9" s="125">
        <v>60000</v>
      </c>
      <c r="P9" s="119">
        <f t="shared" si="0"/>
        <v>0</v>
      </c>
    </row>
    <row r="10" spans="10:17" ht="25.5" customHeight="1">
      <c r="K10" t="s">
        <v>109</v>
      </c>
      <c r="M10" t="s">
        <v>76</v>
      </c>
      <c r="N10" s="124">
        <v>20</v>
      </c>
      <c r="O10" s="125">
        <v>13000</v>
      </c>
      <c r="P10" s="119">
        <f t="shared" si="0"/>
        <v>260000</v>
      </c>
      <c r="Q10" t="s">
        <v>280</v>
      </c>
    </row>
    <row r="11" spans="10:17" ht="25.5" customHeight="1">
      <c r="K11" t="s">
        <v>281</v>
      </c>
      <c r="M11" t="s">
        <v>76</v>
      </c>
      <c r="N11" s="124">
        <v>20</v>
      </c>
      <c r="O11" s="125">
        <v>15000</v>
      </c>
      <c r="P11" s="119">
        <f t="shared" si="0"/>
        <v>300000</v>
      </c>
      <c r="Q11" t="s">
        <v>280</v>
      </c>
    </row>
    <row r="12" spans="10:17" ht="25.5" customHeight="1">
      <c r="K12" t="s">
        <v>228</v>
      </c>
      <c r="M12" t="s">
        <v>76</v>
      </c>
      <c r="N12" s="124">
        <v>0</v>
      </c>
      <c r="O12" s="125">
        <v>35000</v>
      </c>
      <c r="P12" s="119">
        <f t="shared" si="0"/>
        <v>0</v>
      </c>
    </row>
    <row r="13" spans="10:17" ht="25.5" customHeight="1">
      <c r="K13" t="s">
        <v>229</v>
      </c>
      <c r="M13" t="s">
        <v>76</v>
      </c>
      <c r="N13" s="124">
        <v>0</v>
      </c>
      <c r="O13" s="125">
        <v>12000</v>
      </c>
      <c r="P13" s="119">
        <f t="shared" si="0"/>
        <v>0</v>
      </c>
    </row>
    <row r="14" spans="10:17" ht="25.5" customHeight="1">
      <c r="K14" t="s">
        <v>202</v>
      </c>
      <c r="M14" t="s">
        <v>88</v>
      </c>
      <c r="N14" s="124">
        <v>0</v>
      </c>
      <c r="O14" s="125">
        <v>40000</v>
      </c>
      <c r="P14" s="119">
        <f t="shared" si="0"/>
        <v>0</v>
      </c>
    </row>
    <row r="15" spans="10:17" ht="25.5" customHeight="1">
      <c r="K15" t="s">
        <v>244</v>
      </c>
      <c r="M15" t="s">
        <v>76</v>
      </c>
      <c r="N15" s="124">
        <v>12</v>
      </c>
      <c r="O15" s="125">
        <v>15000</v>
      </c>
      <c r="P15" s="119">
        <f t="shared" si="0"/>
        <v>180000</v>
      </c>
    </row>
    <row r="16" spans="10:17" ht="25.5" customHeight="1">
      <c r="K16" t="s">
        <v>233</v>
      </c>
      <c r="M16" t="s">
        <v>142</v>
      </c>
      <c r="N16" s="124">
        <v>0</v>
      </c>
      <c r="O16" s="125">
        <v>25000</v>
      </c>
      <c r="P16" s="119">
        <f t="shared" si="0"/>
        <v>0</v>
      </c>
    </row>
    <row r="17" spans="11:16" ht="25.5" customHeight="1"/>
    <row r="18" spans="11:16" ht="25.5" customHeight="1">
      <c r="K18" t="s">
        <v>150</v>
      </c>
      <c r="P18" s="119">
        <f>SUM(P2:P17)</f>
        <v>3130000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A3FB-473F-4949-84B8-0296C7CB8860}">
  <sheetPr>
    <tabColor theme="2" tint="-0.249977111117893"/>
  </sheetPr>
  <dimension ref="J1:Q16"/>
  <sheetViews>
    <sheetView view="pageBreakPreview" zoomScale="115" zoomScaleNormal="100" zoomScaleSheetLayoutView="115" workbookViewId="0">
      <selection activeCell="M15" sqref="M15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203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204</v>
      </c>
      <c r="L2" t="s">
        <v>113</v>
      </c>
      <c r="M2" t="s">
        <v>116</v>
      </c>
      <c r="N2" s="124">
        <v>0</v>
      </c>
      <c r="O2" s="125">
        <v>150000</v>
      </c>
      <c r="P2" s="119">
        <f>O2*N2</f>
        <v>0</v>
      </c>
    </row>
    <row r="3" spans="10:17" ht="25.5" customHeight="1">
      <c r="L3" t="s">
        <v>114</v>
      </c>
      <c r="M3" t="s">
        <v>116</v>
      </c>
      <c r="N3" s="124">
        <v>0</v>
      </c>
      <c r="O3" s="125">
        <v>130000</v>
      </c>
      <c r="P3" s="119">
        <f t="shared" ref="P3:P10" si="0">O3*N3</f>
        <v>0</v>
      </c>
    </row>
    <row r="4" spans="10:17" ht="25.5" customHeight="1">
      <c r="L4" t="s">
        <v>205</v>
      </c>
      <c r="M4" t="s">
        <v>266</v>
      </c>
      <c r="N4" s="124">
        <v>0</v>
      </c>
      <c r="O4" s="125">
        <v>60000</v>
      </c>
      <c r="P4" s="119">
        <f t="shared" si="0"/>
        <v>0</v>
      </c>
    </row>
    <row r="5" spans="10:17" ht="25.5" customHeight="1">
      <c r="L5" t="s">
        <v>206</v>
      </c>
      <c r="M5" t="s">
        <v>76</v>
      </c>
      <c r="N5" s="124">
        <v>0</v>
      </c>
      <c r="O5" s="125">
        <v>160000</v>
      </c>
      <c r="P5" s="119">
        <f t="shared" si="0"/>
        <v>0</v>
      </c>
    </row>
    <row r="6" spans="10:17" ht="25.5" customHeight="1">
      <c r="L6" t="s">
        <v>236</v>
      </c>
      <c r="M6" t="s">
        <v>116</v>
      </c>
      <c r="N6" s="124">
        <v>0</v>
      </c>
      <c r="O6" s="125">
        <v>120000</v>
      </c>
      <c r="P6" s="119">
        <f t="shared" si="0"/>
        <v>0</v>
      </c>
    </row>
    <row r="7" spans="10:17" ht="25.5" customHeight="1">
      <c r="L7" t="s">
        <v>237</v>
      </c>
      <c r="M7" t="s">
        <v>77</v>
      </c>
      <c r="N7" s="124">
        <v>0</v>
      </c>
      <c r="O7" s="125">
        <v>1100000</v>
      </c>
      <c r="P7" s="119">
        <f t="shared" si="0"/>
        <v>0</v>
      </c>
      <c r="Q7" t="s">
        <v>238</v>
      </c>
    </row>
    <row r="8" spans="10:17" ht="25.5" customHeight="1">
      <c r="K8" t="s">
        <v>267</v>
      </c>
      <c r="L8" t="s">
        <v>268</v>
      </c>
      <c r="M8" t="s">
        <v>116</v>
      </c>
      <c r="N8" s="124">
        <v>52</v>
      </c>
      <c r="O8" s="125">
        <v>150000</v>
      </c>
      <c r="P8" s="119">
        <f t="shared" si="0"/>
        <v>7800000</v>
      </c>
    </row>
    <row r="9" spans="10:17" ht="25.5" customHeight="1">
      <c r="L9" t="s">
        <v>269</v>
      </c>
      <c r="M9" t="s">
        <v>116</v>
      </c>
      <c r="N9" s="124">
        <v>0</v>
      </c>
      <c r="O9" s="125">
        <v>180000</v>
      </c>
      <c r="P9" s="119">
        <f t="shared" si="0"/>
        <v>0</v>
      </c>
    </row>
    <row r="10" spans="10:17" ht="25.5" customHeight="1">
      <c r="K10" t="s">
        <v>207</v>
      </c>
      <c r="L10" t="s">
        <v>152</v>
      </c>
      <c r="M10" t="s">
        <v>118</v>
      </c>
      <c r="N10" s="124">
        <v>2</v>
      </c>
      <c r="O10" s="125">
        <v>320000</v>
      </c>
      <c r="P10" s="119">
        <f t="shared" si="0"/>
        <v>640000</v>
      </c>
    </row>
    <row r="11" spans="10:17" ht="25.5" customHeight="1">
      <c r="N11" s="124"/>
    </row>
    <row r="12" spans="10:17" ht="25.5" customHeight="1">
      <c r="N12" s="124"/>
    </row>
    <row r="13" spans="10:17" ht="25.5" customHeight="1">
      <c r="N13" s="124"/>
    </row>
    <row r="14" spans="10:17" ht="25.5" customHeight="1">
      <c r="N14" s="124"/>
    </row>
    <row r="15" spans="10:17" ht="25.5" customHeight="1"/>
    <row r="16" spans="10:17" ht="25.5" customHeight="1">
      <c r="K16" t="s">
        <v>150</v>
      </c>
      <c r="P16" s="119">
        <f>SUM(P2:P15)</f>
        <v>8440000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76D61-9124-49F0-99BB-FD7CEFB3C770}">
  <sheetPr>
    <tabColor theme="2" tint="-0.249977111117893"/>
  </sheetPr>
  <dimension ref="J1:Q13"/>
  <sheetViews>
    <sheetView view="pageBreakPreview" zoomScaleNormal="100" zoomScaleSheetLayoutView="100" workbookViewId="0">
      <selection activeCell="M18" sqref="M18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208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120</v>
      </c>
      <c r="L2" t="s">
        <v>121</v>
      </c>
      <c r="M2" t="s">
        <v>88</v>
      </c>
      <c r="N2" s="124">
        <v>0</v>
      </c>
      <c r="O2" s="125">
        <v>25000</v>
      </c>
      <c r="P2" s="119">
        <f>O2*N2</f>
        <v>0</v>
      </c>
    </row>
    <row r="3" spans="10:17" ht="25.5" customHeight="1">
      <c r="K3" t="s">
        <v>119</v>
      </c>
      <c r="M3" t="s">
        <v>76</v>
      </c>
      <c r="N3" s="124">
        <v>0</v>
      </c>
      <c r="O3" s="125">
        <v>5000</v>
      </c>
      <c r="P3" s="119">
        <f t="shared" ref="P3:P7" si="0">O3*N3</f>
        <v>0</v>
      </c>
    </row>
    <row r="4" spans="10:17" ht="25.5" customHeight="1">
      <c r="N4" s="124">
        <v>0</v>
      </c>
      <c r="O4" s="125">
        <v>0</v>
      </c>
      <c r="P4" s="119">
        <f t="shared" si="0"/>
        <v>0</v>
      </c>
    </row>
    <row r="5" spans="10:17" ht="25.5" customHeight="1">
      <c r="K5" t="s">
        <v>209</v>
      </c>
      <c r="M5" t="s">
        <v>88</v>
      </c>
      <c r="N5" s="124">
        <v>0</v>
      </c>
      <c r="O5" s="125">
        <v>12000</v>
      </c>
      <c r="P5" s="119">
        <f t="shared" si="0"/>
        <v>0</v>
      </c>
    </row>
    <row r="6" spans="10:17" ht="25.5" customHeight="1">
      <c r="N6" s="124"/>
    </row>
    <row r="7" spans="10:17" ht="25.5" customHeight="1">
      <c r="K7" t="s">
        <v>207</v>
      </c>
      <c r="L7" t="s">
        <v>152</v>
      </c>
      <c r="M7" t="s">
        <v>118</v>
      </c>
      <c r="N7" s="124">
        <v>0</v>
      </c>
      <c r="O7" s="125">
        <v>250000</v>
      </c>
      <c r="P7" s="119">
        <f t="shared" si="0"/>
        <v>0</v>
      </c>
    </row>
    <row r="8" spans="10:17" ht="25.5" customHeight="1">
      <c r="N8" s="124"/>
    </row>
    <row r="9" spans="10:17" ht="25.5" customHeight="1">
      <c r="N9" s="124"/>
    </row>
    <row r="10" spans="10:17" ht="25.5" customHeight="1">
      <c r="N10" s="124"/>
    </row>
    <row r="11" spans="10:17" ht="25.5" customHeight="1">
      <c r="N11" s="124"/>
    </row>
    <row r="12" spans="10:17" ht="25.5" customHeight="1"/>
    <row r="13" spans="10:17" ht="25.5" customHeight="1">
      <c r="K13" t="s">
        <v>150</v>
      </c>
      <c r="P13" s="119">
        <f>SUM(P2:P12)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2132F-7ECF-40AA-951D-5B105066FB63}">
  <sheetPr>
    <tabColor theme="2" tint="-0.249977111117893"/>
  </sheetPr>
  <dimension ref="J1:Q13"/>
  <sheetViews>
    <sheetView view="pageBreakPreview" zoomScaleNormal="100" zoomScaleSheetLayoutView="100" workbookViewId="0">
      <selection activeCell="O11" sqref="O11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210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122</v>
      </c>
      <c r="L2" t="s">
        <v>152</v>
      </c>
      <c r="M2" t="s">
        <v>118</v>
      </c>
      <c r="N2" s="124">
        <v>2</v>
      </c>
      <c r="O2" s="125">
        <v>260000</v>
      </c>
      <c r="P2" s="119">
        <f>O2*N2</f>
        <v>520000</v>
      </c>
    </row>
    <row r="3" spans="10:17" ht="25.5" customHeight="1">
      <c r="L3" t="s">
        <v>211</v>
      </c>
      <c r="M3" t="s">
        <v>118</v>
      </c>
      <c r="N3" s="124">
        <v>0</v>
      </c>
      <c r="O3" s="125">
        <v>240000</v>
      </c>
      <c r="P3" s="119">
        <f t="shared" ref="P3:P7" si="0">O3*N3</f>
        <v>0</v>
      </c>
    </row>
    <row r="4" spans="10:17" ht="25.5" customHeight="1">
      <c r="N4" s="124">
        <v>0</v>
      </c>
      <c r="O4" s="125">
        <v>0</v>
      </c>
      <c r="P4" s="119">
        <f t="shared" si="0"/>
        <v>0</v>
      </c>
    </row>
    <row r="5" spans="10:17" ht="25.5" customHeight="1">
      <c r="K5" t="s">
        <v>212</v>
      </c>
      <c r="M5" t="s">
        <v>88</v>
      </c>
      <c r="N5" s="124">
        <v>8</v>
      </c>
      <c r="O5" s="125">
        <v>20000</v>
      </c>
      <c r="P5" s="119">
        <f t="shared" si="0"/>
        <v>160000</v>
      </c>
    </row>
    <row r="6" spans="10:17" ht="25.5" customHeight="1">
      <c r="K6" t="s">
        <v>213</v>
      </c>
      <c r="M6" t="s">
        <v>88</v>
      </c>
      <c r="N6" s="124">
        <v>4</v>
      </c>
      <c r="O6" s="125">
        <v>120000</v>
      </c>
      <c r="P6" s="119">
        <f t="shared" si="0"/>
        <v>480000</v>
      </c>
    </row>
    <row r="7" spans="10:17" ht="25.5" customHeight="1">
      <c r="K7" t="s">
        <v>214</v>
      </c>
      <c r="M7" t="s">
        <v>88</v>
      </c>
      <c r="N7" s="124">
        <v>0</v>
      </c>
      <c r="O7" s="125">
        <v>80000</v>
      </c>
      <c r="P7" s="119">
        <f t="shared" si="0"/>
        <v>0</v>
      </c>
    </row>
    <row r="8" spans="10:17" ht="25.5" customHeight="1">
      <c r="N8" s="124"/>
    </row>
    <row r="9" spans="10:17" ht="25.5" customHeight="1">
      <c r="N9" s="124"/>
    </row>
    <row r="10" spans="10:17" ht="25.5" customHeight="1">
      <c r="N10" s="124"/>
    </row>
    <row r="11" spans="10:17" ht="25.5" customHeight="1">
      <c r="N11" s="124"/>
    </row>
    <row r="12" spans="10:17" ht="25.5" customHeight="1"/>
    <row r="13" spans="10:17" ht="25.5" customHeight="1">
      <c r="K13" t="s">
        <v>150</v>
      </c>
      <c r="P13" s="119">
        <f>SUM(P2:P12)</f>
        <v>1160000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4DAD6-59B2-479A-82CC-7AFBDA06E628}">
  <sheetPr>
    <tabColor theme="2" tint="-0.249977111117893"/>
  </sheetPr>
  <dimension ref="J1:Q13"/>
  <sheetViews>
    <sheetView view="pageBreakPreview" zoomScaleNormal="100" zoomScaleSheetLayoutView="100" workbookViewId="0">
      <selection activeCell="N3" sqref="N3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0:17" ht="25.5" customHeight="1">
      <c r="J1" t="s">
        <v>215</v>
      </c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0:17" ht="25.5" customHeight="1">
      <c r="K2" t="s">
        <v>216</v>
      </c>
      <c r="M2" t="s">
        <v>77</v>
      </c>
      <c r="N2" s="124">
        <v>0</v>
      </c>
      <c r="O2" s="125">
        <v>200000</v>
      </c>
      <c r="P2" s="119">
        <f>O2*N2</f>
        <v>0</v>
      </c>
    </row>
    <row r="3" spans="10:17" ht="25.5" customHeight="1">
      <c r="K3" t="s">
        <v>230</v>
      </c>
      <c r="M3" t="s">
        <v>88</v>
      </c>
      <c r="N3" s="124">
        <v>0</v>
      </c>
      <c r="O3" s="125">
        <v>240000</v>
      </c>
      <c r="P3" s="119">
        <f t="shared" ref="P3:P4" si="0">O3*N3</f>
        <v>0</v>
      </c>
    </row>
    <row r="4" spans="10:17" ht="25.5" customHeight="1">
      <c r="N4" s="124">
        <v>0</v>
      </c>
      <c r="O4" s="125">
        <v>0</v>
      </c>
      <c r="P4" s="119">
        <f t="shared" si="0"/>
        <v>0</v>
      </c>
    </row>
    <row r="5" spans="10:17" ht="25.5" customHeight="1">
      <c r="N5" s="124"/>
    </row>
    <row r="6" spans="10:17" ht="25.5" customHeight="1">
      <c r="N6" s="124"/>
    </row>
    <row r="7" spans="10:17" ht="25.5" customHeight="1">
      <c r="N7" s="124"/>
    </row>
    <row r="8" spans="10:17" ht="25.5" customHeight="1">
      <c r="N8" s="124"/>
    </row>
    <row r="9" spans="10:17" ht="25.5" customHeight="1">
      <c r="N9" s="124"/>
    </row>
    <row r="10" spans="10:17" ht="25.5" customHeight="1">
      <c r="N10" s="124"/>
    </row>
    <row r="11" spans="10:17" ht="25.5" customHeight="1">
      <c r="N11" s="124"/>
    </row>
    <row r="12" spans="10:17" ht="25.5" customHeight="1"/>
    <row r="13" spans="10:17" ht="25.5" customHeight="1">
      <c r="K13" t="s">
        <v>150</v>
      </c>
      <c r="P13" s="119">
        <f>SUM(P2:P12)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1074-C15C-41B6-9E32-72DA1BA5386C}">
  <sheetPr>
    <tabColor theme="2" tint="-0.249977111117893"/>
  </sheetPr>
  <dimension ref="K1:Q15"/>
  <sheetViews>
    <sheetView view="pageBreakPreview" zoomScaleNormal="100" zoomScaleSheetLayoutView="100" workbookViewId="0">
      <selection activeCell="P11" sqref="P11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M2" t="s">
        <v>77</v>
      </c>
      <c r="N2" s="124">
        <v>0</v>
      </c>
      <c r="O2" s="125">
        <v>0</v>
      </c>
      <c r="P2" s="119">
        <f>O2*N2</f>
        <v>0</v>
      </c>
    </row>
    <row r="3" spans="11:17" ht="25.5" customHeight="1">
      <c r="N3" s="124">
        <v>0</v>
      </c>
      <c r="O3" s="125">
        <v>0</v>
      </c>
      <c r="P3" s="119">
        <f t="shared" ref="P3:P10" si="0">O3*N3</f>
        <v>0</v>
      </c>
    </row>
    <row r="4" spans="11:17" ht="25.5" customHeight="1">
      <c r="K4" t="s">
        <v>282</v>
      </c>
      <c r="M4" t="s">
        <v>283</v>
      </c>
      <c r="N4" s="124">
        <v>110</v>
      </c>
      <c r="O4" s="125">
        <v>27000</v>
      </c>
      <c r="P4" s="119">
        <f t="shared" si="0"/>
        <v>2970000</v>
      </c>
    </row>
    <row r="5" spans="11:17" ht="25.5" customHeight="1">
      <c r="K5" t="s">
        <v>175</v>
      </c>
      <c r="M5" s="134">
        <v>0.1</v>
      </c>
      <c r="N5" s="124">
        <v>1</v>
      </c>
      <c r="O5" s="125">
        <f>P4*M5</f>
        <v>297000</v>
      </c>
      <c r="P5" s="119">
        <f>O5</f>
        <v>297000</v>
      </c>
    </row>
    <row r="6" spans="11:17" ht="25.5" customHeight="1">
      <c r="K6" t="s">
        <v>284</v>
      </c>
      <c r="M6" t="s">
        <v>118</v>
      </c>
      <c r="N6" s="124">
        <v>3</v>
      </c>
      <c r="O6" s="125">
        <v>300000</v>
      </c>
      <c r="P6" s="119">
        <f>O6*N6</f>
        <v>900000</v>
      </c>
    </row>
    <row r="7" spans="11:17" ht="25.5" customHeight="1">
      <c r="K7" t="s">
        <v>231</v>
      </c>
      <c r="M7" t="s">
        <v>82</v>
      </c>
      <c r="N7" s="124">
        <v>0</v>
      </c>
      <c r="O7" s="125">
        <v>12000</v>
      </c>
      <c r="P7" s="119">
        <f t="shared" si="0"/>
        <v>0</v>
      </c>
    </row>
    <row r="8" spans="11:17" ht="25.5" customHeight="1">
      <c r="K8" t="s">
        <v>256</v>
      </c>
      <c r="M8" t="s">
        <v>183</v>
      </c>
      <c r="N8" s="124">
        <v>0</v>
      </c>
      <c r="O8" s="125">
        <v>15000</v>
      </c>
      <c r="P8" s="119">
        <f t="shared" si="0"/>
        <v>0</v>
      </c>
    </row>
    <row r="9" spans="11:17" ht="25.5" customHeight="1">
      <c r="N9" s="124"/>
      <c r="P9" s="119">
        <f t="shared" si="0"/>
        <v>0</v>
      </c>
    </row>
    <row r="10" spans="11:17" ht="25.5" customHeight="1">
      <c r="N10" s="124"/>
      <c r="P10" s="119">
        <f t="shared" si="0"/>
        <v>0</v>
      </c>
    </row>
    <row r="11" spans="11:17" ht="25.5" customHeight="1">
      <c r="N11" s="124"/>
    </row>
    <row r="12" spans="11:17" ht="25.5" customHeight="1">
      <c r="N12" s="124"/>
    </row>
    <row r="13" spans="11:17" ht="25.5" customHeight="1">
      <c r="N13" s="124"/>
    </row>
    <row r="14" spans="11:17" ht="25.5" customHeight="1"/>
    <row r="15" spans="11:17" ht="25.5" customHeight="1">
      <c r="K15" t="s">
        <v>150</v>
      </c>
      <c r="P15" s="119">
        <f>SUM(P2:P14)</f>
        <v>4167000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2E69-8206-4ECB-A759-6DDFAE65FC38}">
  <sheetPr>
    <tabColor theme="2" tint="-0.249977111117893"/>
  </sheetPr>
  <dimension ref="K1:Q13"/>
  <sheetViews>
    <sheetView view="pageBreakPreview" zoomScaleNormal="100" zoomScaleSheetLayoutView="100" workbookViewId="0">
      <selection activeCell="L13" sqref="L13"/>
    </sheetView>
  </sheetViews>
  <sheetFormatPr defaultRowHeight="16.5"/>
  <cols>
    <col min="11" max="13" width="11.625" customWidth="1"/>
    <col min="14" max="14" width="14.5" customWidth="1"/>
    <col min="15" max="15" width="11.625" style="125" customWidth="1"/>
    <col min="16" max="16" width="11.625" style="119" customWidth="1"/>
    <col min="17" max="17" width="27.375" customWidth="1"/>
  </cols>
  <sheetData>
    <row r="1" spans="11:17" ht="25.5" customHeight="1">
      <c r="K1" t="s">
        <v>132</v>
      </c>
      <c r="L1" t="s">
        <v>133</v>
      </c>
      <c r="M1" t="s">
        <v>135</v>
      </c>
      <c r="N1" s="124" t="s">
        <v>134</v>
      </c>
      <c r="O1" s="125" t="s">
        <v>136</v>
      </c>
      <c r="P1" s="119" t="s">
        <v>151</v>
      </c>
      <c r="Q1" t="s">
        <v>139</v>
      </c>
    </row>
    <row r="2" spans="11:17" ht="25.5" customHeight="1">
      <c r="K2" t="s">
        <v>219</v>
      </c>
      <c r="M2" t="s">
        <v>159</v>
      </c>
      <c r="N2" s="124">
        <v>1</v>
      </c>
      <c r="O2" s="125">
        <v>12000</v>
      </c>
      <c r="P2" s="119">
        <f>O2*N2</f>
        <v>12000</v>
      </c>
    </row>
    <row r="3" spans="11:17" ht="25.5" customHeight="1">
      <c r="K3" t="s">
        <v>220</v>
      </c>
      <c r="M3" t="s">
        <v>159</v>
      </c>
      <c r="N3" s="124">
        <v>1</v>
      </c>
      <c r="O3" s="125">
        <v>10000</v>
      </c>
      <c r="P3" s="119">
        <f t="shared" ref="P3:P5" si="0">O3*N3</f>
        <v>10000</v>
      </c>
    </row>
    <row r="4" spans="11:17" ht="25.5" customHeight="1">
      <c r="K4" t="s">
        <v>221</v>
      </c>
      <c r="M4" t="s">
        <v>159</v>
      </c>
      <c r="N4" s="124">
        <v>1</v>
      </c>
      <c r="O4" s="125">
        <v>20000</v>
      </c>
      <c r="P4" s="119">
        <f t="shared" si="0"/>
        <v>20000</v>
      </c>
    </row>
    <row r="5" spans="11:17" ht="25.5" customHeight="1">
      <c r="K5" t="s">
        <v>83</v>
      </c>
      <c r="M5" t="s">
        <v>159</v>
      </c>
      <c r="N5" s="124">
        <v>1</v>
      </c>
      <c r="O5" s="125">
        <v>10000</v>
      </c>
      <c r="P5" s="119">
        <f t="shared" si="0"/>
        <v>10000</v>
      </c>
    </row>
    <row r="6" spans="11:17" ht="25.5" customHeight="1">
      <c r="N6" s="124"/>
    </row>
    <row r="7" spans="11:17" ht="25.5" customHeight="1">
      <c r="K7" t="s">
        <v>223</v>
      </c>
      <c r="N7" s="124"/>
      <c r="P7" s="119">
        <f>SUM(P2:P6)</f>
        <v>52000</v>
      </c>
    </row>
    <row r="8" spans="11:17" ht="25.5" customHeight="1">
      <c r="K8" t="s">
        <v>222</v>
      </c>
      <c r="M8" t="s">
        <v>159</v>
      </c>
      <c r="N8" s="124">
        <v>20</v>
      </c>
      <c r="O8" s="125">
        <f>P7</f>
        <v>52000</v>
      </c>
      <c r="P8" s="119">
        <f>O8*N8</f>
        <v>1040000</v>
      </c>
    </row>
    <row r="9" spans="11:17" ht="25.5" customHeight="1">
      <c r="N9" s="124"/>
    </row>
    <row r="10" spans="11:17" ht="25.5" customHeight="1">
      <c r="N10" s="124"/>
    </row>
    <row r="11" spans="11:17" ht="25.5" customHeight="1">
      <c r="N11" s="124"/>
    </row>
    <row r="12" spans="11:17" ht="25.5" customHeight="1"/>
    <row r="13" spans="11:17" ht="25.5" customHeight="1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18</vt:i4>
      </vt:variant>
    </vt:vector>
  </HeadingPairs>
  <TitlesOfParts>
    <vt:vector size="36" baseType="lpstr">
      <vt:lpstr>갑지</vt:lpstr>
      <vt:lpstr>a갑지</vt:lpstr>
      <vt:lpstr>세부견적</vt:lpstr>
      <vt:lpstr>가설공사</vt:lpstr>
      <vt:lpstr>철거공사</vt:lpstr>
      <vt:lpstr>목공사</vt:lpstr>
      <vt:lpstr>금속공사 </vt:lpstr>
      <vt:lpstr>도장공사</vt:lpstr>
      <vt:lpstr>필름공사</vt:lpstr>
      <vt:lpstr>바닥공사</vt:lpstr>
      <vt:lpstr>냉난방공사</vt:lpstr>
      <vt:lpstr>전기공사</vt:lpstr>
      <vt:lpstr>가구공사</vt:lpstr>
      <vt:lpstr>사인공사</vt:lpstr>
      <vt:lpstr>소방공사</vt:lpstr>
      <vt:lpstr>설비공사</vt:lpstr>
      <vt:lpstr>기타공사</vt:lpstr>
      <vt:lpstr>경비</vt:lpstr>
      <vt:lpstr>a갑지!Print_Area</vt:lpstr>
      <vt:lpstr>가구공사!Print_Area</vt:lpstr>
      <vt:lpstr>가설공사!Print_Area</vt:lpstr>
      <vt:lpstr>경비!Print_Area</vt:lpstr>
      <vt:lpstr>'금속공사 '!Print_Area</vt:lpstr>
      <vt:lpstr>기타공사!Print_Area</vt:lpstr>
      <vt:lpstr>냉난방공사!Print_Area</vt:lpstr>
      <vt:lpstr>도장공사!Print_Area</vt:lpstr>
      <vt:lpstr>목공사!Print_Area</vt:lpstr>
      <vt:lpstr>바닥공사!Print_Area</vt:lpstr>
      <vt:lpstr>사인공사!Print_Area</vt:lpstr>
      <vt:lpstr>설비공사!Print_Area</vt:lpstr>
      <vt:lpstr>세부견적!Print_Area</vt:lpstr>
      <vt:lpstr>소방공사!Print_Area</vt:lpstr>
      <vt:lpstr>전기공사!Print_Area</vt:lpstr>
      <vt:lpstr>철거공사!Print_Area</vt:lpstr>
      <vt:lpstr>필름공사!Print_Area</vt:lpstr>
      <vt:lpstr>세부견적!Print_Titles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중현박</dc:creator>
  <cp:lastModifiedBy>효성</cp:lastModifiedBy>
  <cp:lastPrinted>2026-09-29T05:04:20Z</cp:lastPrinted>
  <dcterms:created xsi:type="dcterms:W3CDTF">2017-07-19T02:15:23Z</dcterms:created>
  <dcterms:modified xsi:type="dcterms:W3CDTF">2026-10-13T02:41:41Z</dcterms:modified>
</cp:coreProperties>
</file>